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AC2" lockStructure="1"/>
  <bookViews>
    <workbookView xWindow="15" yWindow="45" windowWidth="13725" windowHeight="9705" tabRatio="860"/>
  </bookViews>
  <sheets>
    <sheet name="Travel Request" sheetId="3" r:id="rId1"/>
    <sheet name="Expense Claim" sheetId="5" r:id="rId2"/>
    <sheet name="Tax Waiver" sheetId="10" r:id="rId3"/>
    <sheet name="Instructions - Travel Request" sheetId="7" r:id="rId4"/>
    <sheet name="Instructions - Expense Claim" sheetId="8" r:id="rId5"/>
    <sheet name="Instructions-TaxWaiver" sheetId="11" r:id="rId6"/>
    <sheet name="PerDiemRates-Oct 2014-Sep 2015" sheetId="9" r:id="rId7"/>
  </sheets>
  <definedNames>
    <definedName name="_xlnm.Print_Area" localSheetId="6">'PerDiemRates-Oct 2014-Sep 2015'!$A$1:$H$72</definedName>
    <definedName name="_xlnm.Print_Titles" localSheetId="3">'Instructions - Travel Request'!$1:$2</definedName>
    <definedName name="_xlnm.Print_Titles" localSheetId="6">'PerDiemRates-Oct 2014-Sep 2015'!$1:$8</definedName>
  </definedNames>
  <calcPr calcId="145621"/>
</workbook>
</file>

<file path=xl/calcChain.xml><?xml version="1.0" encoding="utf-8"?>
<calcChain xmlns="http://schemas.openxmlformats.org/spreadsheetml/2006/main">
  <c r="G70" i="9" l="1"/>
  <c r="G58" i="9"/>
  <c r="G22" i="9" l="1"/>
  <c r="G23" i="9"/>
  <c r="F37" i="5" l="1"/>
  <c r="F36" i="5"/>
  <c r="G57" i="9" l="1"/>
  <c r="G56" i="9"/>
  <c r="G48" i="9"/>
  <c r="G45" i="9"/>
  <c r="G61" i="9" l="1"/>
  <c r="G12" i="9"/>
  <c r="A4" i="10"/>
  <c r="C4" i="10"/>
  <c r="E4" i="10"/>
  <c r="H4" i="10"/>
  <c r="J4" i="10"/>
  <c r="A6" i="10"/>
  <c r="A8" i="10"/>
  <c r="C8" i="10"/>
  <c r="F8" i="10"/>
  <c r="G8" i="10"/>
  <c r="J8" i="10"/>
  <c r="K8" i="10"/>
  <c r="F8" i="5"/>
  <c r="K18" i="3"/>
  <c r="K19" i="3" s="1"/>
  <c r="K40" i="5" s="1"/>
  <c r="K17" i="3"/>
  <c r="H14" i="3"/>
  <c r="E17" i="5" s="1"/>
  <c r="E19" i="5" s="1"/>
  <c r="G14" i="3"/>
  <c r="G8" i="5"/>
  <c r="G54" i="9"/>
  <c r="G53" i="9"/>
  <c r="G9" i="9"/>
  <c r="G10" i="9"/>
  <c r="G11" i="9"/>
  <c r="G13" i="9"/>
  <c r="G14" i="9"/>
  <c r="G15" i="9"/>
  <c r="G16" i="9"/>
  <c r="G17" i="9"/>
  <c r="G18" i="9"/>
  <c r="G19" i="9"/>
  <c r="G20" i="9"/>
  <c r="G21" i="9"/>
  <c r="G24" i="9"/>
  <c r="G25" i="9"/>
  <c r="G26" i="9"/>
  <c r="G27" i="9"/>
  <c r="G28" i="9"/>
  <c r="G29" i="9"/>
  <c r="G30" i="9"/>
  <c r="G31" i="9"/>
  <c r="G32" i="9"/>
  <c r="G33" i="9"/>
  <c r="G34" i="9"/>
  <c r="G36" i="9"/>
  <c r="G37" i="9"/>
  <c r="G38" i="9"/>
  <c r="G39" i="9"/>
  <c r="G40" i="9"/>
  <c r="G41" i="9"/>
  <c r="G42" i="9"/>
  <c r="G43" i="9"/>
  <c r="G44" i="9"/>
  <c r="G46" i="9"/>
  <c r="G47" i="9"/>
  <c r="G49" i="9"/>
  <c r="G50" i="9"/>
  <c r="G51" i="9"/>
  <c r="G52" i="9"/>
  <c r="G55" i="9"/>
  <c r="G59" i="9"/>
  <c r="G60" i="9"/>
  <c r="G62" i="9"/>
  <c r="G63" i="9"/>
  <c r="G64" i="9"/>
  <c r="G65" i="9"/>
  <c r="G66" i="9"/>
  <c r="G67" i="9"/>
  <c r="G68" i="9"/>
  <c r="G69" i="9"/>
  <c r="G71" i="9"/>
  <c r="I14" i="3"/>
  <c r="K8" i="5"/>
  <c r="J8" i="5"/>
  <c r="A4" i="5"/>
  <c r="K32" i="5"/>
  <c r="C8" i="5"/>
  <c r="A8" i="5"/>
  <c r="A6" i="5"/>
  <c r="J4" i="5"/>
  <c r="H4" i="5"/>
  <c r="E4" i="5"/>
  <c r="C4" i="5"/>
  <c r="K23" i="5"/>
  <c r="K25" i="5"/>
  <c r="K27" i="5"/>
  <c r="K28" i="5"/>
  <c r="K29" i="5"/>
  <c r="K30" i="5"/>
  <c r="K31" i="5"/>
  <c r="B17" i="5"/>
  <c r="B19" i="5" s="1"/>
  <c r="B18" i="5"/>
  <c r="C18" i="5"/>
  <c r="D18" i="5"/>
  <c r="E18" i="5"/>
  <c r="F18" i="5"/>
  <c r="G18" i="5"/>
  <c r="H18" i="5"/>
  <c r="I18" i="5"/>
  <c r="J18" i="5"/>
  <c r="K37" i="5"/>
  <c r="K36" i="5"/>
  <c r="K38" i="5"/>
  <c r="K42" i="5" s="1"/>
  <c r="D17" i="5" l="1"/>
  <c r="D19" i="5" s="1"/>
  <c r="H17" i="5"/>
  <c r="H19" i="5" s="1"/>
  <c r="C17" i="5"/>
  <c r="C19" i="5" s="1"/>
  <c r="K33" i="5"/>
  <c r="F17" i="5"/>
  <c r="F19" i="5" s="1"/>
  <c r="G17" i="5"/>
  <c r="G19" i="5" s="1"/>
  <c r="I17" i="5"/>
  <c r="I19" i="5" s="1"/>
  <c r="J17" i="5"/>
  <c r="J19" i="5" s="1"/>
  <c r="K19" i="5" l="1"/>
  <c r="K20" i="5" s="1"/>
  <c r="K39" i="5" s="1"/>
  <c r="K41" i="5" s="1"/>
  <c r="K43" i="5" s="1"/>
</calcChain>
</file>

<file path=xl/sharedStrings.xml><?xml version="1.0" encoding="utf-8"?>
<sst xmlns="http://schemas.openxmlformats.org/spreadsheetml/2006/main" count="579" uniqueCount="335">
  <si>
    <r>
      <t xml:space="preserve">▪  </t>
    </r>
    <r>
      <rPr>
        <b/>
        <i/>
        <sz val="10"/>
        <rFont val="Arial"/>
        <family val="2"/>
      </rPr>
      <t>Check-Out:</t>
    </r>
    <r>
      <rPr>
        <sz val="10"/>
        <rFont val="Arial"/>
        <family val="2"/>
      </rPr>
      <t xml:space="preserve">  Verify reservation invoice does not include the transient occupancy tax.</t>
    </r>
  </si>
  <si>
    <r>
      <t xml:space="preserve">Hotel/Motel Transient Occupancy Tax Waiver (California Revenue &amp; Taxation Code </t>
    </r>
    <r>
      <rPr>
        <sz val="10"/>
        <color indexed="8"/>
        <rFont val="Arial"/>
        <family val="2"/>
      </rPr>
      <t>§ 7280-7283.51) Guidelines</t>
    </r>
  </si>
  <si>
    <t>Peralta Community College District is an agency of the California government.  California Revenue &amp; Taxation Code § 7280-7283.51 authorizes lodging taxes and also allows s tate agency government workers who must travel and stay in hotels while on agency business to be exempt from the local transient (occupancy) tax.  This tax is assessed by hotels/motels and is basically visitor taxes collected and used for improving and promotion in the county.  The tax can range from just a couple percent upwards to 12% of the room rate.</t>
  </si>
  <si>
    <r>
      <t xml:space="preserve">▪  </t>
    </r>
    <r>
      <rPr>
        <b/>
        <i/>
        <sz val="10"/>
        <rFont val="Arial"/>
        <family val="2"/>
      </rPr>
      <t xml:space="preserve">Reservation Desk: </t>
    </r>
    <r>
      <rPr>
        <sz val="10"/>
        <rFont val="Arial"/>
        <family val="2"/>
      </rPr>
      <t xml:space="preserve"> Mention the stay is exempt from the occupancy tax when reservations are made and verify exactly the documentation you will need to bring. </t>
    </r>
    <r>
      <rPr>
        <i/>
        <sz val="10"/>
        <rFont val="Arial"/>
        <family val="2"/>
      </rPr>
      <t xml:space="preserve">(See Instruction and Important Information Box on PCCD Form 7400C, Hotel/Motel transient Occupancy Tax Waiver, for the list of documents. </t>
    </r>
  </si>
  <si>
    <r>
      <t xml:space="preserve">▪  </t>
    </r>
    <r>
      <rPr>
        <b/>
        <i/>
        <sz val="10"/>
        <rFont val="Arial"/>
        <family val="2"/>
      </rPr>
      <t>Check-In:</t>
    </r>
    <r>
      <rPr>
        <sz val="10"/>
        <rFont val="Arial"/>
        <family val="2"/>
      </rPr>
      <t xml:space="preserve">  Provide and discuss your tax-exempt status form and documentation.</t>
    </r>
  </si>
  <si>
    <t>The exemption process is not generally well publicized and many hotel registration desk clerks are unfamiliar with transient taxes and the fact that state agencies can be exempt from paying the tax.  You may need to request the hotel/motel clerk to seek assistance from management or their accounting office.</t>
  </si>
  <si>
    <t>Note:  In addition to documentation on the individual offical/employee's stay, some hotels/motels may also require verification of the District's tax exempt status.  The District has a form letter which provides the required information.  To obtain a copy of this letter, contact Accounting, Fnance and Administration at the District Office.</t>
  </si>
  <si>
    <r>
      <t>Hotels are required to assess the tax as part of your bill unless you indicate to them that your stay is exempt from this tax.</t>
    </r>
    <r>
      <rPr>
        <sz val="10"/>
        <rFont val="Arial"/>
        <family val="2"/>
      </rPr>
      <t xml:space="preserve"> To avoid potential tax loss, some counties require you complete their form, or provide payment directly from you agency via agency check, purchase order, or credit card as assurance your stay at the hotel/motel is agency business related. Some counties may have initiated additional restrictions. </t>
    </r>
    <r>
      <rPr>
        <b/>
        <i/>
        <sz val="10"/>
        <rFont val="Arial"/>
        <family val="2"/>
      </rPr>
      <t>It is, therefore, recommended that you do the following at each step in the lodging process:</t>
    </r>
  </si>
  <si>
    <t>Hotel/Motel Transient Occupancy Tax Waiver Form Completion Instructions</t>
  </si>
  <si>
    <r>
      <t>Electronic Submission:</t>
    </r>
    <r>
      <rPr>
        <sz val="10"/>
        <rFont val="Arial"/>
        <family val="2"/>
      </rPr>
      <t xml:space="preserve">  A "pdf" or fax of "waiver" should be submitted to Finance and Administration
                   for with the expense claim.  Locations are to retain a copy  for audit purposes.</t>
    </r>
  </si>
  <si>
    <r>
      <t>Hardcopy Submission:</t>
    </r>
    <r>
      <rPr>
        <i/>
        <sz val="10"/>
        <rFont val="Arial"/>
        <family val="2"/>
      </rPr>
      <t xml:space="preserve"> </t>
    </r>
    <r>
      <rPr>
        <sz val="10"/>
        <rFont val="Arial"/>
        <family val="2"/>
      </rPr>
      <t xml:space="preserve">  Attach a copy of the "waiver" with the expense claim.</t>
    </r>
  </si>
  <si>
    <r>
      <t>HOTEL/MOTEL TRANSIENT OCCUPANCY TAX WAIVER
Exemption Claim for Government Agency</t>
    </r>
    <r>
      <rPr>
        <b/>
        <i/>
        <sz val="10"/>
        <rFont val="Arial"/>
        <family val="2"/>
      </rPr>
      <t xml:space="preserve">
</t>
    </r>
    <r>
      <rPr>
        <i/>
        <sz val="9"/>
        <rFont val="Arial"/>
        <family val="2"/>
      </rPr>
      <t>Please type or print and ensure all information is provided as omissions can delay processing.</t>
    </r>
  </si>
  <si>
    <r>
      <t xml:space="preserve">Hotel Information:  </t>
    </r>
    <r>
      <rPr>
        <sz val="10"/>
        <rFont val="Arial"/>
        <family val="2"/>
      </rPr>
      <t>Identify the specific hotel and dates of stay.</t>
    </r>
  </si>
  <si>
    <t xml:space="preserve">Procedural Notes:  </t>
  </si>
  <si>
    <t>▪  To avoid potential tax loss, some counties may require officers/employees of Peralta Community College District who are on official business to complete that jurisdictions form.  Hotels/motels may request our District officials/employees to complete their hotel tax waiver form.</t>
  </si>
  <si>
    <t>IMPORTANT INFORMATION
 FOR PERALTA DISTRICT OFFICIALS/EMPLOYEE AND HOTEL/MOTEL REPRESENTATIVES</t>
  </si>
  <si>
    <t>This form serves to verify that I, the undersigned, am an officer or employee of the Peralta Community College District (PCCD), a political subdivision of the State of California.  The charges for the occupancy at the above establsihment on the dates set forth have been, or will be paid by such governmental agency, and such charges are incurred in the performance of my official duties as an official or employee of the district.
I hereby declare under penalty of perjury that the foregoing statements are true and correct.</t>
  </si>
  <si>
    <t>Page 1 of 1</t>
  </si>
  <si>
    <r>
      <t>California Transit Occupancy Tax Extemption:</t>
    </r>
    <r>
      <rPr>
        <sz val="9"/>
        <rFont val="Arial"/>
        <family val="2"/>
      </rPr>
      <t xml:space="preserve"> California Revenue and Taxation Code §7280 allows political subdivisions such as Peralta Community College District to elect exemption from the local occupancy tax for any employee or officer of the district while the officer/employee is on official business for the District. To be eligible for this exemption, the employee must present the hotel/motel registration desk clerk or manager at check in with the following:
(A) This form signed upon the penalty of perjury;
(B) Photo identification of the official or employee on official business; and
(C)  "One of the following as determined by the legislative body of the city, county, or city and county imposing the tax, as conclusive evidence that [the employee's] occupancy is for the official business of his or her employer:
▪  Approved Peralta Community College District Travel Request form.
▪  Peralta Community College District warrant issued to pay for the the occupancy.
▪  A credit card issued by Peralta Commuity College District to pay for the occupancy.</t>
    </r>
  </si>
  <si>
    <t>▪  Exemptions to the occupancy tax shall not be granted except upon a claim made at the time rent is collected and under penalty of pejury upon a prescribed form.  Present this form to the hotel/motel at time of registration or reservation, if prepaid.</t>
  </si>
  <si>
    <t>▪  Peralta Community College District officials/employees who extend their stay for personal business or pleasure should not and cannot claim those nights lodging as tax exempt.</t>
  </si>
  <si>
    <r>
      <t xml:space="preserve">▪  Hotel / Motel:  Please </t>
    </r>
    <r>
      <rPr>
        <i/>
        <sz val="9"/>
        <rFont val="Arial"/>
        <family val="2"/>
      </rPr>
      <t>retain this form for your files in order to substantiate your tax report.</t>
    </r>
  </si>
  <si>
    <r>
      <t xml:space="preserve">Hotel/Motel Transient Occupancy Tax Waiver
</t>
    </r>
    <r>
      <rPr>
        <sz val="11"/>
        <rFont val="Arial"/>
        <family val="2"/>
      </rPr>
      <t>Form Completion</t>
    </r>
  </si>
  <si>
    <t xml:space="preserve">The remainder of the Claim form is designed to assist with submitting claims according to District policy and regulations.
Before proceeding, it is helpful to organize and total receipts and expenses by Date and Per Diem / Non-Diem Expenses.
</t>
  </si>
  <si>
    <r>
      <t xml:space="preserve">Per Diem Expenses </t>
    </r>
    <r>
      <rPr>
        <b/>
        <i/>
        <sz val="9"/>
        <rFont val="Arial"/>
        <family val="2"/>
      </rPr>
      <t>(Receipts Required)</t>
    </r>
  </si>
  <si>
    <r>
      <t xml:space="preserve">Non-Per Diem Expenses </t>
    </r>
    <r>
      <rPr>
        <b/>
        <i/>
        <sz val="9"/>
        <rFont val="Arial"/>
        <family val="2"/>
      </rPr>
      <t xml:space="preserve">(Receipts Required) </t>
    </r>
    <r>
      <rPr>
        <b/>
        <sz val="9"/>
        <rFont val="Arial"/>
        <family val="2"/>
      </rPr>
      <t xml:space="preserve">- </t>
    </r>
    <r>
      <rPr>
        <sz val="9"/>
        <rFont val="Arial"/>
        <family val="2"/>
      </rPr>
      <t>If expense not on list below, use "Incidentals" category.</t>
    </r>
  </si>
  <si>
    <r>
      <t xml:space="preserve">Per Diem Incidentals </t>
    </r>
    <r>
      <rPr>
        <b/>
        <i/>
        <sz val="10"/>
        <rFont val="Arial"/>
        <family val="2"/>
      </rPr>
      <t>(Receipts not required)</t>
    </r>
  </si>
  <si>
    <r>
      <t>Fees:</t>
    </r>
    <r>
      <rPr>
        <sz val="10"/>
        <rFont val="Arial"/>
        <family val="2"/>
      </rPr>
      <t xml:space="preserve">  Type the amount paid for Registration (if not processed as an advance payment)
           and, if applicable, for Membership.  If none paid, type Zero (0).</t>
    </r>
  </si>
  <si>
    <r>
      <t>Travel:</t>
    </r>
    <r>
      <rPr>
        <sz val="10"/>
        <rFont val="Arial"/>
        <family val="2"/>
      </rPr>
      <t xml:space="preserve">  Amounts claimed cannot exceed amount(s) authorized by category on Part 1, Travel Request.</t>
    </r>
  </si>
  <si>
    <r>
      <t>•</t>
    </r>
    <r>
      <rPr>
        <sz val="10"/>
        <rFont val="Arial"/>
        <family val="2"/>
      </rPr>
      <t xml:space="preserve">  </t>
    </r>
    <r>
      <rPr>
        <b/>
        <i/>
        <sz val="10"/>
        <rFont val="Arial"/>
        <family val="2"/>
      </rPr>
      <t>Airfare:</t>
    </r>
    <r>
      <rPr>
        <i/>
        <sz val="10"/>
        <rFont val="Arial"/>
        <family val="2"/>
      </rPr>
      <t xml:space="preserve"> </t>
    </r>
    <r>
      <rPr>
        <sz val="10"/>
        <rFont val="Arial"/>
        <family val="2"/>
      </rPr>
      <t xml:space="preserve"> Type the total amount paid.</t>
    </r>
  </si>
  <si>
    <r>
      <t xml:space="preserve">Non Per Diem Expenses </t>
    </r>
    <r>
      <rPr>
        <b/>
        <i/>
        <sz val="10"/>
        <color indexed="10"/>
        <rFont val="Arial"/>
        <family val="2"/>
      </rPr>
      <t>(Receipts Required)</t>
    </r>
  </si>
  <si>
    <r>
      <t>Per Diem Expenses</t>
    </r>
    <r>
      <rPr>
        <b/>
        <i/>
        <sz val="10"/>
        <rFont val="Arial"/>
        <family val="2"/>
      </rPr>
      <t xml:space="preserve"> </t>
    </r>
    <r>
      <rPr>
        <b/>
        <i/>
        <sz val="10"/>
        <color indexed="10"/>
        <rFont val="Arial"/>
        <family val="2"/>
      </rPr>
      <t>(Receipts Required)</t>
    </r>
  </si>
  <si>
    <t>If an advance payment was processed, type the Requisition No. and dollar amount.</t>
  </si>
  <si>
    <r>
      <t>Hardcopy Submission:</t>
    </r>
    <r>
      <rPr>
        <i/>
        <sz val="10"/>
        <rFont val="Arial"/>
        <family val="2"/>
      </rPr>
      <t xml:space="preserve"> </t>
    </r>
    <r>
      <rPr>
        <sz val="10"/>
        <rFont val="Arial"/>
        <family val="2"/>
      </rPr>
      <t xml:space="preserve">  All signatures must be original, signed in ink, and dated. </t>
    </r>
    <r>
      <rPr>
        <b/>
        <sz val="10"/>
        <rFont val="Arial"/>
        <family val="2"/>
      </rPr>
      <t xml:space="preserve"> </t>
    </r>
    <r>
      <rPr>
        <b/>
        <i/>
        <sz val="10"/>
        <color indexed="10"/>
        <rFont val="Arial"/>
        <family val="2"/>
      </rPr>
      <t>Receipts must be attached.</t>
    </r>
  </si>
  <si>
    <t>If no advance payment was processed, leave this section  blank.</t>
  </si>
  <si>
    <t xml:space="preserve">Calculations </t>
  </si>
  <si>
    <r>
      <t>Sub-Totals</t>
    </r>
    <r>
      <rPr>
        <sz val="10"/>
        <rFont val="Arial"/>
        <family val="2"/>
      </rPr>
      <t xml:space="preserve"> for each category automatically calculate.  </t>
    </r>
  </si>
  <si>
    <r>
      <t>Expense Claim Total:</t>
    </r>
    <r>
      <rPr>
        <sz val="10"/>
        <rFont val="Arial"/>
        <family val="2"/>
      </rPr>
      <t xml:space="preserve">  Calculates automatically based on expense data typed in by employee.</t>
    </r>
  </si>
  <si>
    <r>
      <t xml:space="preserve">Less Advance Payments:  </t>
    </r>
    <r>
      <rPr>
        <sz val="10"/>
        <rFont val="Arial"/>
        <family val="2"/>
      </rPr>
      <t xml:space="preserve"> Total of any advance payments processed.</t>
    </r>
  </si>
  <si>
    <r>
      <t>Balance:</t>
    </r>
    <r>
      <rPr>
        <b/>
        <sz val="10"/>
        <rFont val="Arial"/>
        <family val="2"/>
      </rPr>
      <t xml:space="preserve">  </t>
    </r>
    <r>
      <rPr>
        <i/>
        <sz val="10"/>
        <rFont val="Arial"/>
        <family val="2"/>
      </rPr>
      <t>Difference between amount authorized for Travel and amount submitted on Expense Claim.
               Employee is responsible for any amount over the amount authorized on the Travel Request.</t>
    </r>
  </si>
  <si>
    <r>
      <t>Hardcopy:</t>
    </r>
    <r>
      <rPr>
        <i/>
        <sz val="10"/>
        <rFont val="Arial"/>
        <family val="2"/>
      </rPr>
      <t xml:space="preserve"> </t>
    </r>
    <r>
      <rPr>
        <sz val="10"/>
        <rFont val="Arial"/>
        <family val="2"/>
      </rPr>
      <t xml:space="preserve">  All signatures must be original, signed in ink, and dated.</t>
    </r>
  </si>
  <si>
    <t>Submission to District for Processing</t>
  </si>
  <si>
    <t>2.</t>
  </si>
  <si>
    <t>All expenses submitted for payment must be for the employee authorized for the event and must have been incurred during the authorized conference and travel dates.</t>
  </si>
  <si>
    <r>
      <t xml:space="preserve">•  </t>
    </r>
    <r>
      <rPr>
        <b/>
        <i/>
        <sz val="10"/>
        <rFont val="Arial"/>
        <family val="2"/>
      </rPr>
      <t>Car Rental, Train / Bus, Taxi/Shuttle, Parking/Tolls:</t>
    </r>
    <r>
      <rPr>
        <sz val="10"/>
        <rFont val="Arial"/>
        <family val="2"/>
      </rPr>
      <t xml:space="preserve">  Type the amount paid each day in each applicable category.</t>
    </r>
  </si>
  <si>
    <r>
      <t xml:space="preserve">Total Claim Allowed: </t>
    </r>
    <r>
      <rPr>
        <sz val="10"/>
        <rFont val="Arial"/>
        <family val="2"/>
      </rPr>
      <t xml:space="preserve"> Total of all expenses submitted for reimbursement.</t>
    </r>
  </si>
  <si>
    <r>
      <t>•</t>
    </r>
    <r>
      <rPr>
        <b/>
        <i/>
        <sz val="10"/>
        <color indexed="12"/>
        <rFont val="Arial"/>
        <family val="2"/>
      </rPr>
      <t xml:space="preserve"> Blue Font:</t>
    </r>
    <r>
      <rPr>
        <sz val="10"/>
        <color indexed="8"/>
        <rFont val="Arial"/>
        <family val="2"/>
      </rPr>
      <t xml:space="preserve">  I</t>
    </r>
    <r>
      <rPr>
        <sz val="10"/>
        <rFont val="Arial"/>
        <family val="2"/>
      </rPr>
      <t xml:space="preserve">nformation typed directly by the employee.  </t>
    </r>
  </si>
  <si>
    <t>Save a copy of the workbook posted on the District's website to your local computer after completing Part 1, Travel Request
form so that you will have Part 2, the Expense Claim ready when it is needed.</t>
  </si>
  <si>
    <r>
      <t>Job Title:</t>
    </r>
    <r>
      <rPr>
        <b/>
        <sz val="10"/>
        <rFont val="Arial"/>
        <family val="2"/>
      </rPr>
      <t xml:space="preserve"> </t>
    </r>
    <r>
      <rPr>
        <sz val="10"/>
        <rFont val="Arial"/>
        <family val="2"/>
      </rPr>
      <t xml:space="preserve"> The employer's officially assigned job title.  Employees with more than one assignment should
                 identify their primary (regular) assignment.  
                 </t>
    </r>
    <r>
      <rPr>
        <i/>
        <sz val="10"/>
        <rFont val="Arial"/>
        <family val="2"/>
      </rPr>
      <t>Example:  Full-Time Instructor with Adjunct Instructor Assignment = Instructor</t>
    </r>
  </si>
  <si>
    <t>Use Per Diem Rate tab to determine maximum allowable rates.</t>
  </si>
  <si>
    <t>The total number of conference and travel days.  This number is used to calculate total estimated expenses.</t>
  </si>
  <si>
    <t>All anticipated expenses associated with the event must be identified.  Actual expenses may be less, but may not be greater than the estimate.  Estimates are entered as follows:</t>
  </si>
  <si>
    <r>
      <t>Estimated Per Diem:</t>
    </r>
    <r>
      <rPr>
        <sz val="10"/>
        <rFont val="Arial"/>
        <family val="2"/>
      </rPr>
      <t xml:space="preserve">  These expenditures are automatically calculated based on the estimates typed for:
                                               </t>
    </r>
    <r>
      <rPr>
        <i/>
        <sz val="10"/>
        <rFont val="Arial"/>
        <family val="2"/>
      </rPr>
      <t>Lodging •</t>
    </r>
    <r>
      <rPr>
        <sz val="10"/>
        <rFont val="Arial"/>
        <family val="2"/>
      </rPr>
      <t xml:space="preserve"> </t>
    </r>
    <r>
      <rPr>
        <i/>
        <sz val="10"/>
        <rFont val="Arial"/>
        <family val="2"/>
      </rPr>
      <t>Meals and Incidentals</t>
    </r>
    <r>
      <rPr>
        <sz val="10"/>
        <rFont val="Arial"/>
        <family val="2"/>
      </rPr>
      <t xml:space="preserve"> </t>
    </r>
    <r>
      <rPr>
        <i/>
        <sz val="10"/>
        <rFont val="Arial"/>
        <family val="2"/>
      </rPr>
      <t xml:space="preserve">• Total Conference Days </t>
    </r>
  </si>
  <si>
    <r>
      <t xml:space="preserve">Non-Per Diem:  </t>
    </r>
    <r>
      <rPr>
        <sz val="10"/>
        <rFont val="Arial"/>
        <family val="2"/>
      </rPr>
      <t>Type the estimated amount for each category of expense in the appropriate column.
                         If no expenses are anticipated in a given category, type a zero (0).</t>
    </r>
  </si>
  <si>
    <t>Identify the specific account code where the funds are budgeted.</t>
  </si>
  <si>
    <r>
      <t>Source of Funding:</t>
    </r>
    <r>
      <rPr>
        <sz val="10"/>
        <rFont val="Arial"/>
        <family val="2"/>
      </rPr>
      <t xml:space="preserve">  Identify the program title where the funds are budgeted.</t>
    </r>
  </si>
  <si>
    <t>Advance Payment Request</t>
  </si>
  <si>
    <r>
      <t>Purpose:</t>
    </r>
    <r>
      <rPr>
        <sz val="10"/>
        <rFont val="Arial"/>
        <family val="2"/>
      </rPr>
      <t xml:space="preserve">  Briefly explain how this conference will benefit the district, e.g., help you do your job.</t>
    </r>
  </si>
  <si>
    <t>City</t>
  </si>
  <si>
    <t>State</t>
  </si>
  <si>
    <t>Mileage</t>
  </si>
  <si>
    <t>Job Title</t>
  </si>
  <si>
    <t>Employee Name</t>
  </si>
  <si>
    <t>Registration</t>
  </si>
  <si>
    <t>Lodging</t>
  </si>
  <si>
    <t>Meals</t>
  </si>
  <si>
    <t>Opening</t>
  </si>
  <si>
    <t>Closing</t>
  </si>
  <si>
    <t>Return</t>
  </si>
  <si>
    <t>Depart</t>
  </si>
  <si>
    <r>
      <t xml:space="preserve">Conference Dates </t>
    </r>
    <r>
      <rPr>
        <sz val="8"/>
        <rFont val="Arial"/>
        <family val="2"/>
      </rPr>
      <t xml:space="preserve">
</t>
    </r>
    <r>
      <rPr>
        <i/>
        <sz val="7"/>
        <rFont val="Arial"/>
        <family val="2"/>
      </rPr>
      <t>(Inclusive)</t>
    </r>
  </si>
  <si>
    <t>Office / Department</t>
  </si>
  <si>
    <r>
      <t xml:space="preserve">   </t>
    </r>
    <r>
      <rPr>
        <b/>
        <sz val="12"/>
        <rFont val="Arial"/>
        <family val="2"/>
      </rPr>
      <t xml:space="preserve">Peralta Community College District
</t>
    </r>
    <r>
      <rPr>
        <sz val="10"/>
        <rFont val="Arial"/>
        <family val="2"/>
      </rPr>
      <t xml:space="preserve">    333 East 8th St., Oakland, CA 94606</t>
    </r>
  </si>
  <si>
    <t>Location</t>
  </si>
  <si>
    <t>Day Phone Number</t>
  </si>
  <si>
    <r>
      <t xml:space="preserve"> Travel Dates 
</t>
    </r>
    <r>
      <rPr>
        <i/>
        <sz val="7"/>
        <rFont val="Arial"/>
        <family val="2"/>
      </rPr>
      <t>(Inclusive)</t>
    </r>
  </si>
  <si>
    <t>Category</t>
  </si>
  <si>
    <t>Parking / Tolls</t>
  </si>
  <si>
    <t>Estimated Expenses</t>
  </si>
  <si>
    <t>Amount</t>
  </si>
  <si>
    <t>Employee</t>
  </si>
  <si>
    <t>Payee on Check</t>
  </si>
  <si>
    <t>Requisition Number</t>
  </si>
  <si>
    <t>Coding</t>
  </si>
  <si>
    <t>Local</t>
  </si>
  <si>
    <t>Loc</t>
  </si>
  <si>
    <t>Fund</t>
  </si>
  <si>
    <t>Object</t>
  </si>
  <si>
    <t>Program</t>
  </si>
  <si>
    <t>Proj</t>
  </si>
  <si>
    <t>Line</t>
  </si>
  <si>
    <t>Activity
Suffix</t>
  </si>
  <si>
    <t>Funding</t>
  </si>
  <si>
    <t>Source</t>
  </si>
  <si>
    <t>Non-Local</t>
  </si>
  <si>
    <t>Membership</t>
  </si>
  <si>
    <t>Cost 
Center</t>
  </si>
  <si>
    <t>Date →</t>
  </si>
  <si>
    <t>▪ Train / Bus</t>
  </si>
  <si>
    <t>Travel (Commercial travel to conference location.)</t>
  </si>
  <si>
    <t>Sub-Total:</t>
  </si>
  <si>
    <t xml:space="preserve"> Amount Claimed</t>
  </si>
  <si>
    <t>Not to Exceed Amount:</t>
  </si>
  <si>
    <t>Balance:</t>
  </si>
  <si>
    <t>▪ Air Fare</t>
  </si>
  <si>
    <t>Total Miles:</t>
  </si>
  <si>
    <t>Mileage Rate:</t>
  </si>
  <si>
    <t>Amount:</t>
  </si>
  <si>
    <t>Requisition No:</t>
  </si>
  <si>
    <t>Expense Claim  Total:</t>
  </si>
  <si>
    <t>Employee / Date</t>
  </si>
  <si>
    <t>Supervisor / Date</t>
  </si>
  <si>
    <t>Business Officer / Date</t>
  </si>
  <si>
    <t>President's Signature / Date</t>
  </si>
  <si>
    <t>Chancellor / Date</t>
  </si>
  <si>
    <t>Board Ratification Date</t>
  </si>
  <si>
    <t>Signatures and Approvals</t>
  </si>
  <si>
    <t>President / Date</t>
  </si>
  <si>
    <t>Part 1 of 2</t>
  </si>
  <si>
    <t>Part 2 of 2</t>
  </si>
  <si>
    <r>
      <t xml:space="preserve">TRAVEL REQUEST AND EXPENSE CLAIM
Part 2:  Expense Claim </t>
    </r>
    <r>
      <rPr>
        <i/>
        <sz val="10"/>
        <color indexed="10"/>
        <rFont val="Arial"/>
        <family val="2"/>
      </rPr>
      <t xml:space="preserve">(Complete and submit </t>
    </r>
    <r>
      <rPr>
        <i/>
        <u/>
        <sz val="10"/>
        <color indexed="10"/>
        <rFont val="Arial"/>
        <family val="2"/>
      </rPr>
      <t>after</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</si>
  <si>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TRAVEL REQUEST AND EXPENSE CLAIM
Part 1:  Travel Request</t>
    </r>
    <r>
      <rPr>
        <i/>
        <sz val="10"/>
        <rFont val="Arial"/>
        <family val="2"/>
      </rPr>
      <t xml:space="preserve"> </t>
    </r>
    <r>
      <rPr>
        <i/>
        <sz val="10"/>
        <color indexed="10"/>
        <rFont val="Arial"/>
        <family val="2"/>
      </rPr>
      <t xml:space="preserve">(Complete and submit </t>
    </r>
    <r>
      <rPr>
        <i/>
        <u/>
        <sz val="10"/>
        <color indexed="10"/>
        <rFont val="Arial"/>
        <family val="2"/>
      </rPr>
      <t>before</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</si>
  <si>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 xml:space="preserve">Out of State Travel:  
</t>
    </r>
    <r>
      <rPr>
        <sz val="7.5"/>
        <rFont val="Arial"/>
        <family val="2"/>
      </rPr>
      <t>Board of Trustees Approval Date</t>
    </r>
  </si>
  <si>
    <t xml:space="preserve">Inyo </t>
  </si>
  <si>
    <t>Eureka / Arcata / McKinleyville</t>
  </si>
  <si>
    <t>Humboldt</t>
  </si>
  <si>
    <t>Los Angeles</t>
  </si>
  <si>
    <t>Mono</t>
  </si>
  <si>
    <t>Napa</t>
  </si>
  <si>
    <t>Oakhurst</t>
  </si>
  <si>
    <t>Palm Springs</t>
  </si>
  <si>
    <t>Riverside</t>
  </si>
  <si>
    <t>San Francisco</t>
  </si>
  <si>
    <t>San Luis Obispo</t>
  </si>
  <si>
    <t>Santa Barbara</t>
  </si>
  <si>
    <t>Santa Cruz</t>
  </si>
  <si>
    <t>South Lake Tahoe</t>
  </si>
  <si>
    <t>El Dorado</t>
  </si>
  <si>
    <t xml:space="preserve">Stockton </t>
  </si>
  <si>
    <t>Truckee</t>
  </si>
  <si>
    <t>Antioch / Brentwood / Concord</t>
  </si>
  <si>
    <t>Contra Costa</t>
  </si>
  <si>
    <t>Barstow / Ontario / Victorville</t>
  </si>
  <si>
    <t>Benicia / Dixon / Fairfield</t>
  </si>
  <si>
    <t>Solano</t>
  </si>
  <si>
    <t>Death Valley</t>
  </si>
  <si>
    <t>Fresno</t>
  </si>
  <si>
    <t>Mammoth Lakes</t>
  </si>
  <si>
    <t>Mill Valley / San Rafael / Novato</t>
  </si>
  <si>
    <t>Marin</t>
  </si>
  <si>
    <t>Modesto</t>
  </si>
  <si>
    <t>Stanislaus</t>
  </si>
  <si>
    <t>Monterey</t>
  </si>
  <si>
    <t xml:space="preserve">Madera </t>
  </si>
  <si>
    <t>Oakland</t>
  </si>
  <si>
    <t>Alameda</t>
  </si>
  <si>
    <t>Point Arena / Gualala</t>
  </si>
  <si>
    <t>Mendocino</t>
  </si>
  <si>
    <t>Redding</t>
  </si>
  <si>
    <t>Shasta</t>
  </si>
  <si>
    <t>Sacramento</t>
  </si>
  <si>
    <t>San Diego</t>
  </si>
  <si>
    <t>San Mateo / Foster City / Belmont</t>
  </si>
  <si>
    <t>San Mateo</t>
  </si>
  <si>
    <t xml:space="preserve">Santa Monica </t>
  </si>
  <si>
    <t>City limits of Santa Monica</t>
  </si>
  <si>
    <t>Santa Rosa</t>
  </si>
  <si>
    <t>Sonoma</t>
  </si>
  <si>
    <t>San Joaquin</t>
  </si>
  <si>
    <t>Sunnyvale / Palo Alto / San Jose</t>
  </si>
  <si>
    <t>Santa Clara</t>
  </si>
  <si>
    <t>Tahoe City</t>
  </si>
  <si>
    <t>Placer</t>
  </si>
  <si>
    <t xml:space="preserve">Nevada </t>
  </si>
  <si>
    <t>Visalia / Lemoore</t>
  </si>
  <si>
    <t>Tulare and Kings</t>
  </si>
  <si>
    <t>West Sacramento</t>
  </si>
  <si>
    <t>Yolo</t>
  </si>
  <si>
    <t>Yosemite National Park</t>
  </si>
  <si>
    <t>Mariposa</t>
  </si>
  <si>
    <t>Primary Destination</t>
  </si>
  <si>
    <t>County</t>
  </si>
  <si>
    <t>Season Begin Date</t>
  </si>
  <si>
    <t>Season End Date</t>
  </si>
  <si>
    <t>Lodging Rate</t>
  </si>
  <si>
    <t>TOTAL</t>
  </si>
  <si>
    <t>Meals &amp; Incidental Expenses Rate</t>
  </si>
  <si>
    <t>Standard Continental United States Rate (CONUS)</t>
  </si>
  <si>
    <t xml:space="preserve">San Bernardino </t>
  </si>
  <si>
    <t xml:space="preserve">San Francisco </t>
  </si>
  <si>
    <t>Anaheim</t>
  </si>
  <si>
    <t>Orange County</t>
  </si>
  <si>
    <t>Ventura</t>
  </si>
  <si>
    <t>Determining Per Diem Rates:</t>
  </si>
  <si>
    <t>Meals &amp; Incidentals</t>
  </si>
  <si>
    <t>Cost Center Manager Approval / Date</t>
  </si>
  <si>
    <r>
      <t>Total $</t>
    </r>
    <r>
      <rPr>
        <sz val="7.5"/>
        <rFont val="Arial"/>
        <family val="2"/>
      </rPr>
      <t xml:space="preserve">
</t>
    </r>
    <r>
      <rPr>
        <i/>
        <sz val="7.5"/>
        <rFont val="Arial"/>
        <family val="2"/>
      </rPr>
      <t xml:space="preserve"> (Per Day)</t>
    </r>
  </si>
  <si>
    <t>Non- Per Diem</t>
  </si>
  <si>
    <r>
      <t xml:space="preserve">Peralta Community College District
</t>
    </r>
    <r>
      <rPr>
        <sz val="10"/>
        <rFont val="Arial"/>
        <family val="2"/>
      </rPr>
      <t xml:space="preserve"> 333 East 8th St., Oakland, CA 94606</t>
    </r>
  </si>
  <si>
    <r>
      <t xml:space="preserve">Section A. Daily Per Diem Limits </t>
    </r>
    <r>
      <rPr>
        <i/>
        <sz val="7.5"/>
        <rFont val="Arial"/>
        <family val="2"/>
      </rPr>
      <t>(Maximum Expenses  Per Day)</t>
    </r>
  </si>
  <si>
    <t>1.</t>
  </si>
  <si>
    <t>Peralta Community College District</t>
  </si>
  <si>
    <r>
      <t>Office / Department:</t>
    </r>
    <r>
      <rPr>
        <sz val="10"/>
        <rFont val="Arial"/>
        <family val="2"/>
      </rPr>
      <t xml:space="preserve">  The official name of the department where the employee is assigned.</t>
    </r>
  </si>
  <si>
    <r>
      <t>Location:</t>
    </r>
    <r>
      <rPr>
        <sz val="10"/>
        <rFont val="Arial"/>
        <family val="2"/>
      </rPr>
      <t xml:space="preserve">  The college or division where the traveler works.</t>
    </r>
  </si>
  <si>
    <r>
      <t>Employee Name:</t>
    </r>
    <r>
      <rPr>
        <sz val="10"/>
        <rFont val="Arial"/>
        <family val="2"/>
      </rPr>
      <t xml:space="preserve">  The specific employee (traveler) requesting to attend a conference.</t>
    </r>
  </si>
  <si>
    <r>
      <t xml:space="preserve">Conference Name:  </t>
    </r>
    <r>
      <rPr>
        <sz val="10"/>
        <rFont val="Arial"/>
        <family val="2"/>
      </rPr>
      <t>The name of the conference as shown on the official announcement.</t>
    </r>
  </si>
  <si>
    <t>Incidentals</t>
  </si>
  <si>
    <t>Per Diem Reconciliation</t>
  </si>
  <si>
    <t>Per Diem Limit</t>
  </si>
  <si>
    <t>Claim*</t>
  </si>
  <si>
    <t>Total Expenses</t>
  </si>
  <si>
    <t xml:space="preserve"> Total Claim Allowed:</t>
  </si>
  <si>
    <t>▪ Taxi/Shuttle</t>
  </si>
  <si>
    <t>▪ Parking/Tolls</t>
  </si>
  <si>
    <t>Fees</t>
  </si>
  <si>
    <t>▪ Registration</t>
  </si>
  <si>
    <t>▪ Membership</t>
  </si>
  <si>
    <t>Personal Vehicle*</t>
  </si>
  <si>
    <t>Less Advance Payments:</t>
  </si>
  <si>
    <t>Advanced Payments Processed</t>
  </si>
  <si>
    <t>*Personal Vehicle cost cannot exceed normal air fare; miles computed from the shorter of work or home.</t>
  </si>
  <si>
    <t xml:space="preserve">*Claim is limited each day to the Per Diem Limit for the total of Lodging, Meals, &amp; Incidental expenses. </t>
  </si>
  <si>
    <r>
      <t xml:space="preserve"> Travel Dates 
</t>
    </r>
    <r>
      <rPr>
        <i/>
        <sz val="7"/>
        <rFont val="Arial"/>
        <family val="2"/>
      </rPr>
      <t>(See instructions tab)</t>
    </r>
  </si>
  <si>
    <t>The Travel Request and Expense Claim form is a two-part form completed and submitted as follows:</t>
  </si>
  <si>
    <t>3.</t>
  </si>
  <si>
    <t>4.</t>
  </si>
  <si>
    <t>5.</t>
  </si>
  <si>
    <t>Conference Summary</t>
  </si>
  <si>
    <t>Section A:  Daily Per Diem Limits</t>
  </si>
  <si>
    <t>Section B:  Total Conference Days</t>
  </si>
  <si>
    <r>
      <t>Estimated Expenses:</t>
    </r>
    <r>
      <rPr>
        <sz val="10"/>
        <rFont val="Arial"/>
        <family val="2"/>
      </rPr>
      <t xml:space="preserve">  The three parts of this section are used to calculate estimated expenses.  </t>
    </r>
  </si>
  <si>
    <t>Section C:  Total Estimated Expenditures for Conference</t>
  </si>
  <si>
    <t>As information is typed into each form, data displays on the screen in one of two colors.  Each color reflects how the data is entered into the worksheet.</t>
  </si>
  <si>
    <r>
      <t>•</t>
    </r>
    <r>
      <rPr>
        <b/>
        <i/>
        <sz val="10"/>
        <rFont val="Arial"/>
        <family val="2"/>
      </rPr>
      <t xml:space="preserve"> Black Font:</t>
    </r>
    <r>
      <rPr>
        <sz val="10"/>
        <rFont val="Arial"/>
        <family val="2"/>
      </rPr>
      <t xml:space="preserve">  Information calculated by formulas based on District policy and regulations.</t>
    </r>
  </si>
  <si>
    <t>•</t>
  </si>
  <si>
    <t>Print each completed form when it is required for processing, e.g., Travel Request before attending the event and Expense Claim after attending the event.</t>
  </si>
  <si>
    <t>The second part--Expense Claim--is submitted after the employee attends an approved conference.
Required receipts are to be attached to this form when submitted for processing.</t>
  </si>
  <si>
    <r>
      <t>Registration:</t>
    </r>
    <r>
      <rPr>
        <sz val="10"/>
        <rFont val="Arial"/>
        <family val="2"/>
      </rPr>
      <t xml:space="preserve">  Type name exactly as shown on conference official announcement.</t>
    </r>
  </si>
  <si>
    <r>
      <t>Authorized Approvals:</t>
    </r>
    <r>
      <rPr>
        <sz val="10"/>
        <rFont val="Arial"/>
        <family val="2"/>
      </rPr>
      <t xml:space="preserve">  All signatures must be original, signed in ink, and dated.
                                     Approvals must reflect the location's organizational structure or, when applicable,
                                     the officially designated alternate.</t>
    </r>
  </si>
  <si>
    <r>
      <t>Employee:</t>
    </r>
    <r>
      <rPr>
        <sz val="10"/>
        <rFont val="Arial"/>
        <family val="2"/>
      </rPr>
      <t xml:space="preserve">  Type name exactly as shown on employee salary warrant, e.g., "paycheck."</t>
    </r>
  </si>
  <si>
    <t>General Instructions</t>
  </si>
  <si>
    <t>Travel Request Form Completion Instructions</t>
  </si>
  <si>
    <t>See "Travel Request - Instructions" tab for basic instructions on using this Excel Workbook form.</t>
  </si>
  <si>
    <r>
      <t>Employee Information:</t>
    </r>
    <r>
      <rPr>
        <sz val="10"/>
        <rFont val="Arial"/>
        <family val="2"/>
      </rPr>
      <t xml:space="preserve">  Completes automatically when information is typed on Page I - Travel Request.</t>
    </r>
    <r>
      <rPr>
        <b/>
        <i/>
        <sz val="10"/>
        <rFont val="Arial"/>
        <family val="2"/>
      </rPr>
      <t xml:space="preserve"> </t>
    </r>
  </si>
  <si>
    <r>
      <t>Conference Information:</t>
    </r>
    <r>
      <rPr>
        <sz val="10"/>
        <rFont val="Arial"/>
        <family val="2"/>
      </rPr>
      <t xml:space="preserve">  Completes automatically when information is typed on Page I - Travel Request.</t>
    </r>
  </si>
  <si>
    <r>
      <t xml:space="preserve">▪ </t>
    </r>
    <r>
      <rPr>
        <sz val="9"/>
        <rFont val="Arial"/>
        <family val="2"/>
      </rPr>
      <t>Claim</t>
    </r>
    <r>
      <rPr>
        <sz val="9"/>
        <rFont val="Arial"/>
        <family val="2"/>
      </rPr>
      <t xml:space="preserve"> cannot exceed amounts authorized on page 1, Expense Request.
</t>
    </r>
    <r>
      <rPr>
        <b/>
        <sz val="9"/>
        <rFont val="Arial"/>
        <family val="2"/>
      </rPr>
      <t xml:space="preserve">▪ </t>
    </r>
    <r>
      <rPr>
        <sz val="9"/>
        <rFont val="Arial"/>
        <family val="2"/>
      </rPr>
      <t xml:space="preserve">Receipts, when required, must be attached to Expense Claim when submitted for processing.
</t>
    </r>
    <r>
      <rPr>
        <b/>
        <sz val="9"/>
        <rFont val="Arial"/>
        <family val="2"/>
      </rPr>
      <t>▪</t>
    </r>
    <r>
      <rPr>
        <sz val="9"/>
        <rFont val="Arial"/>
        <family val="2"/>
      </rPr>
      <t xml:space="preserve"> If balance is a negative and employee received an advance, employee </t>
    </r>
    <r>
      <rPr>
        <u/>
        <sz val="9"/>
        <rFont val="Arial"/>
        <family val="2"/>
      </rPr>
      <t>must</t>
    </r>
    <r>
      <rPr>
        <sz val="9"/>
        <rFont val="Arial"/>
        <family val="2"/>
      </rPr>
      <t xml:space="preserve"> repay part of advance.</t>
    </r>
  </si>
  <si>
    <r>
      <t xml:space="preserve"> </t>
    </r>
    <r>
      <rPr>
        <b/>
        <sz val="10"/>
        <rFont val="Arial"/>
        <family val="2"/>
      </rPr>
      <t>Date  →</t>
    </r>
    <r>
      <rPr>
        <sz val="10"/>
        <rFont val="Arial"/>
        <family val="2"/>
      </rPr>
      <t xml:space="preserve">  Identify each date when expenses were incurred.
               </t>
    </r>
    <r>
      <rPr>
        <i/>
        <sz val="10"/>
        <rFont val="Arial"/>
        <family val="2"/>
      </rPr>
      <t>These dates serve as column headings for Per Diem expenses and must be within the dates authorized
                for conference and travel shown on Page 1 - Travel Request.</t>
    </r>
  </si>
  <si>
    <r>
      <t>Electronic Submission:</t>
    </r>
    <r>
      <rPr>
        <sz val="10"/>
        <rFont val="Arial"/>
        <family val="2"/>
      </rPr>
      <t xml:space="preserve">  A "pdf" or fax may showing approval signatures and receipts may be submitted to 
Finance and Administration, District Office, for processing.  Locations should retain original for audit purposes.</t>
    </r>
  </si>
  <si>
    <r>
      <t>Not to Exceed Amount:</t>
    </r>
    <r>
      <rPr>
        <sz val="10"/>
        <rFont val="Arial"/>
        <family val="2"/>
      </rPr>
      <t xml:space="preserve">  Total amount authorized on Part I - Travel Request.</t>
    </r>
    <r>
      <rPr>
        <b/>
        <i/>
        <sz val="10"/>
        <rFont val="Arial"/>
        <family val="2"/>
      </rPr>
      <t xml:space="preserve"> </t>
    </r>
    <r>
      <rPr>
        <sz val="10"/>
        <rFont val="Arial"/>
        <family val="2"/>
      </rPr>
      <t xml:space="preserve"> </t>
    </r>
    <r>
      <rPr>
        <i/>
        <sz val="10"/>
        <rFont val="Arial"/>
        <family val="2"/>
      </rPr>
      <t>If expense claim is greater than Total Claim allowed, employee must reduce expenses so that Total Claim is equal to or less than amount authorized.</t>
    </r>
  </si>
  <si>
    <r>
      <t>•</t>
    </r>
    <r>
      <rPr>
        <sz val="10"/>
        <rFont val="Arial"/>
        <family val="2"/>
      </rPr>
      <t xml:space="preserve"> </t>
    </r>
    <r>
      <rPr>
        <b/>
        <i/>
        <sz val="10"/>
        <rFont val="Arial"/>
        <family val="2"/>
      </rPr>
      <t>Personal Vehicle:</t>
    </r>
    <r>
      <rPr>
        <sz val="10"/>
        <rFont val="Arial"/>
        <family val="2"/>
      </rPr>
      <t xml:space="preserve">  Type the total number of miles claimed.  The dollar amount calculates automatically.
Cost cannot exceed normal air fare.   Employees receiving a travel stipend may not claim mileage or parking for a trip of 60 miles or less from the employee's worksite or home, whichever is less.</t>
    </r>
  </si>
  <si>
    <t xml:space="preserve">  Employees receiving a travel stipend may not claim mileage or parking for a trip of 60 miles or less.</t>
  </si>
  <si>
    <r>
      <t xml:space="preserve">Travel Request and Expense Claim
</t>
    </r>
    <r>
      <rPr>
        <sz val="11"/>
        <rFont val="Arial"/>
        <family val="2"/>
      </rPr>
      <t>Part 1</t>
    </r>
    <r>
      <rPr>
        <b/>
        <sz val="11"/>
        <rFont val="Arial"/>
        <family val="2"/>
      </rPr>
      <t>: Instructions -Travel Request</t>
    </r>
    <r>
      <rPr>
        <sz val="11"/>
        <rFont val="Arial"/>
        <family val="2"/>
      </rPr>
      <t xml:space="preserve"> Form Completion</t>
    </r>
  </si>
  <si>
    <r>
      <t xml:space="preserve">Travel Request and Expense Claim
</t>
    </r>
    <r>
      <rPr>
        <sz val="11"/>
        <rFont val="Arial"/>
        <family val="2"/>
      </rPr>
      <t>Part 2:</t>
    </r>
    <r>
      <rPr>
        <b/>
        <sz val="11"/>
        <rFont val="Arial"/>
        <family val="2"/>
      </rPr>
      <t xml:space="preserve"> Instructions - Expense Claim </t>
    </r>
    <r>
      <rPr>
        <sz val="11"/>
        <rFont val="Arial"/>
        <family val="2"/>
      </rPr>
      <t>Form Completion</t>
    </r>
  </si>
  <si>
    <t>For other states, go to</t>
  </si>
  <si>
    <t>Domestic Per Diem Rates at www.GSA.gov/perdiem</t>
  </si>
  <si>
    <t>or</t>
  </si>
  <si>
    <t>use the Standard Continental United States Rate (CONUS) shown below.</t>
  </si>
  <si>
    <t>www.ForeignPerDiemRatesbyLocation</t>
  </si>
  <si>
    <t>For International Travel, go to</t>
  </si>
  <si>
    <t>Per Diem Days</t>
  </si>
  <si>
    <t>Total  (Not to Exceed Amount):</t>
  </si>
  <si>
    <t xml:space="preserve"> Per Diem</t>
  </si>
  <si>
    <t>Maximum Permitted</t>
  </si>
  <si>
    <t>Amount Requested</t>
  </si>
  <si>
    <t>Total Request</t>
  </si>
  <si>
    <t>Section B.  Total $ Each Day X Per Diem Days</t>
  </si>
  <si>
    <t>$ Each Day X Per Diem Days (Maximum Permitted)</t>
  </si>
  <si>
    <t xml:space="preserve">Advance payment tracking:   Status of payments can be ascertained through the Peoplesoft account payable system.  </t>
  </si>
  <si>
    <r>
      <t>Conference (Working) Dates (</t>
    </r>
    <r>
      <rPr>
        <i/>
        <sz val="7"/>
        <rFont val="Arial"/>
        <family val="2"/>
      </rPr>
      <t>Used to compute per diem days)</t>
    </r>
  </si>
  <si>
    <t>Section C.  Total Requested Expenditures for Conference</t>
  </si>
  <si>
    <r>
      <t xml:space="preserve">Travel
</t>
    </r>
    <r>
      <rPr>
        <sz val="7.5"/>
        <rFont val="Arial"/>
        <family val="2"/>
      </rPr>
      <t>(Air/Train)</t>
    </r>
  </si>
  <si>
    <t>See Per Diem Rates Tab for amount to enter</t>
  </si>
  <si>
    <r>
      <t xml:space="preserve">All cities in a given county use the same rate with the following exception:
▪ </t>
    </r>
    <r>
      <rPr>
        <u/>
        <sz val="10"/>
        <color indexed="10"/>
        <rFont val="Arial"/>
        <family val="2"/>
      </rPr>
      <t>Los Angeles County</t>
    </r>
    <r>
      <rPr>
        <sz val="10"/>
        <color indexed="10"/>
        <rFont val="Arial"/>
        <family val="2"/>
      </rPr>
      <t>:  City of Santa Monica has its own rate.
If neither city or county is listed as a primary destination,  the Standard Continental United States Rate (CONUS) i</t>
    </r>
  </si>
  <si>
    <t>Sept 1</t>
  </si>
  <si>
    <t>Oct 1</t>
  </si>
  <si>
    <t>June 30</t>
  </si>
  <si>
    <t>May 31</t>
  </si>
  <si>
    <t>June 1</t>
  </si>
  <si>
    <t>Aug 31</t>
  </si>
  <si>
    <t>Sept 30</t>
  </si>
  <si>
    <t>July 1</t>
  </si>
  <si>
    <t>Nov 30</t>
  </si>
  <si>
    <t>Dec 1</t>
  </si>
  <si>
    <t>March 31</t>
  </si>
  <si>
    <t>Apr 1</t>
  </si>
  <si>
    <t>Dec 31</t>
  </si>
  <si>
    <t>Jan 1</t>
  </si>
  <si>
    <t>Oct 31</t>
  </si>
  <si>
    <t>Nov 1</t>
  </si>
  <si>
    <t>Per Diem not authorized for Alameda County</t>
  </si>
  <si>
    <r>
      <t xml:space="preserve">Los Angeles 
</t>
    </r>
    <r>
      <rPr>
        <i/>
        <sz val="9"/>
        <color indexed="8"/>
        <rFont val="Arial"/>
        <family val="2"/>
      </rPr>
      <t>(Less City of Santa Monica:  see separate listing.)</t>
    </r>
  </si>
  <si>
    <r>
      <t xml:space="preserve">The first part--Travel Request--is completed and submitted for approval </t>
    </r>
    <r>
      <rPr>
        <u/>
        <sz val="10"/>
        <rFont val="Arial"/>
        <family val="2"/>
      </rPr>
      <t>prior</t>
    </r>
    <r>
      <rPr>
        <sz val="10"/>
        <rFont val="Arial"/>
        <family val="2"/>
      </rPr>
      <t xml:space="preserve"> to the employee's attending a conference. 
A copy of the conference announcement is to be attached to this form upon submission for processing.</t>
    </r>
  </si>
  <si>
    <r>
      <t>City / State:</t>
    </r>
    <r>
      <rPr>
        <sz val="10"/>
        <rFont val="Arial"/>
        <family val="2"/>
      </rPr>
      <t xml:space="preserve">  The city and state where the conference is being held and the employee is traveling to.
                    When an event is offered in more than one location, employees are expected to attend the location
                    that is the most economical for the District.</t>
    </r>
  </si>
  <si>
    <r>
      <t>Expenses incurred on non-conference days and/or for individual(s) accompanying the employee
   are the responsibility of the employee and are not to be submitted to the District for processing.</t>
    </r>
    <r>
      <rPr>
        <sz val="10"/>
        <rFont val="Arial"/>
        <family val="2"/>
      </rPr>
      <t/>
    </r>
  </si>
  <si>
    <t>The form is developed using an Excel Workbook.  Each part of the form is a separate tab. 
 •  Workbook tabs are linked together to allow designated data in Part 1, Travel Request, to automatically complete
     corresponding fields in Part 2, Expense Claim.</t>
  </si>
  <si>
    <r>
      <t>Phone Number:</t>
    </r>
    <r>
      <rPr>
        <sz val="10"/>
        <rFont val="Arial"/>
        <family val="2"/>
      </rPr>
      <t xml:space="preserve">  A phone number where the employee can be reached if a question arises during processing.</t>
    </r>
  </si>
  <si>
    <r>
      <t xml:space="preserve">Cost Center Manager Approval / Date: </t>
    </r>
    <r>
      <rPr>
        <i/>
        <sz val="10"/>
        <rFont val="Arial"/>
        <family val="2"/>
      </rPr>
      <t xml:space="preserve"> Obtain the original signature of the manager responsible for the account.</t>
    </r>
    <r>
      <rPr>
        <sz val="10"/>
        <rFont val="Arial"/>
        <family val="2"/>
      </rPr>
      <t xml:space="preserve">
</t>
    </r>
    <r>
      <rPr>
        <i/>
        <sz val="10"/>
        <rFont val="Arial"/>
        <family val="2"/>
      </rPr>
      <t>In the event the designated manager is absent due to vacation, illness, etc., the next higher level manager is an acceptable alternative.</t>
    </r>
  </si>
  <si>
    <t>Review advance payment limitations and submission timeline before completing this section.
Submissions received less than 15 working days prior to the event cannot be processed as an advance payment but can be processed as a reimbursement to the employee.</t>
  </si>
  <si>
    <r>
      <t>Electronic:</t>
    </r>
    <r>
      <rPr>
        <sz val="10"/>
        <rFont val="Arial"/>
        <family val="2"/>
      </rPr>
      <t xml:space="preserve">  A "pdf" or fax showing approval signatures may be submitted to Finance and Administration
                   for processing.  Locations are to retain original for audit purposes.</t>
    </r>
  </si>
  <si>
    <r>
      <t>Lodging:</t>
    </r>
    <r>
      <rPr>
        <sz val="10"/>
        <rFont val="Arial"/>
        <family val="2"/>
      </rPr>
      <t xml:space="preserve">  Type the amount shown on the receipt for each day's lodging.
              </t>
    </r>
    <r>
      <rPr>
        <i/>
        <u/>
        <sz val="10"/>
        <rFont val="Arial"/>
        <family val="2"/>
      </rPr>
      <t>Limitation Summary</t>
    </r>
    <r>
      <rPr>
        <i/>
        <sz val="10"/>
        <rFont val="Arial"/>
        <family val="2"/>
      </rPr>
      <t>:</t>
    </r>
    <r>
      <rPr>
        <sz val="10"/>
        <rFont val="Arial"/>
        <family val="2"/>
      </rPr>
      <t xml:space="preserve">
           •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lodging for the employee can be claimed for reimbursement.</t>
    </r>
    <r>
      <rPr>
        <sz val="10"/>
        <rFont val="Arial"/>
        <family val="2"/>
      </rPr>
      <t xml:space="preserve">
           •  </t>
    </r>
    <r>
      <rPr>
        <i/>
        <sz val="10"/>
        <rFont val="Arial"/>
        <family val="2"/>
      </rPr>
      <t>Claims for days not approved for travel or not touching the actual conference dates are not to be submitted.</t>
    </r>
    <r>
      <rPr>
        <sz val="10"/>
        <rFont val="Arial"/>
        <family val="2"/>
      </rPr>
      <t xml:space="preserve">
                 </t>
    </r>
  </si>
  <si>
    <r>
      <t>Meals:</t>
    </r>
    <r>
      <rPr>
        <sz val="10"/>
        <rFont val="Arial"/>
        <family val="2"/>
      </rPr>
      <t xml:space="preserve">  Type the total amount claimed for each day's meals.
             </t>
    </r>
    <r>
      <rPr>
        <i/>
        <u/>
        <sz val="10"/>
        <rFont val="Arial"/>
        <family val="2"/>
      </rPr>
      <t>Limitation Summary</t>
    </r>
    <r>
      <rPr>
        <i/>
        <sz val="10"/>
        <rFont val="Arial"/>
        <family val="2"/>
      </rPr>
      <t xml:space="preserve">:
          </t>
    </r>
    <r>
      <rPr>
        <sz val="10"/>
        <rFont val="Arial"/>
        <family val="2"/>
      </rPr>
      <t xml:space="preserve">•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meals for the employee can be claimed for reimbursement.</t>
    </r>
    <r>
      <rPr>
        <sz val="10"/>
        <rFont val="Arial"/>
        <family val="2"/>
      </rPr>
      <t xml:space="preserve">
          • </t>
    </r>
    <r>
      <rPr>
        <i/>
        <sz val="10"/>
        <rFont val="Arial"/>
        <family val="2"/>
      </rPr>
      <t>Claims for meals consumed on days not approved for travel or for the actual conference are not
            to be submitted.</t>
    </r>
  </si>
  <si>
    <t>This section calculates automatically based on the amounts typed for Lodging, Meals, and Incidentals.</t>
  </si>
  <si>
    <r>
      <t xml:space="preserve">▪  Must be submitted with designated approvals 15 working days prior to event.
</t>
    </r>
    <r>
      <rPr>
        <sz val="8"/>
        <color indexed="8"/>
        <rFont val="Arial"/>
        <family val="2"/>
      </rPr>
      <t>▪</t>
    </r>
    <r>
      <rPr>
        <sz val="8"/>
        <color indexed="8"/>
        <rFont val="Arial"/>
        <family val="2"/>
      </rPr>
      <t xml:space="preserve">  Advance payments are limited to registration plus 80% of the  employee's remaining expenses.</t>
    </r>
  </si>
  <si>
    <r>
      <t xml:space="preserve">Conference or other Travel Name  </t>
    </r>
    <r>
      <rPr>
        <i/>
        <sz val="9"/>
        <rFont val="Arial"/>
        <family val="2"/>
      </rPr>
      <t>(Attach conference announcement, brochure, or other descriptive document.)</t>
    </r>
  </si>
  <si>
    <t>Purpose:</t>
  </si>
  <si>
    <r>
      <t>Conference (Working) Dates:</t>
    </r>
    <r>
      <rPr>
        <b/>
        <sz val="10"/>
        <rFont val="Arial"/>
        <family val="2"/>
      </rPr>
      <t xml:space="preserve">  </t>
    </r>
    <r>
      <rPr>
        <sz val="10"/>
        <rFont val="Arial"/>
        <family val="2"/>
      </rPr>
      <t xml:space="preserve">The official dates of the conference that reflect when the employee will be in working
                                               status.  Conference dates are a variable used to calculate allowable expenses.
                                               The "Working" dates may exceed the official dates of the conference if necessary
                                               for travel purposes to get to (or depart from) the conference on time.  </t>
    </r>
  </si>
  <si>
    <r>
      <t>Travel Dates:</t>
    </r>
    <r>
      <rPr>
        <b/>
        <sz val="10"/>
        <rFont val="Arial"/>
        <family val="2"/>
      </rPr>
      <t xml:space="preserve">  </t>
    </r>
    <r>
      <rPr>
        <sz val="10"/>
        <rFont val="Arial"/>
        <family val="2"/>
      </rPr>
      <t xml:space="preserve">The dates when the employee is traveling to and from the conference. 
                      </t>
    </r>
    <r>
      <rPr>
        <sz val="10"/>
        <rFont val="Arial"/>
        <family val="2"/>
      </rPr>
      <t>•</t>
    </r>
    <r>
      <rPr>
        <sz val="10"/>
        <rFont val="Arial"/>
        <family val="2"/>
      </rPr>
      <t xml:space="preserve">  Travel dates may begin before and/or end after the listed "Conference (Working) Dates" or may 
                          be the same as the "Conference (Working) dates."  
                      </t>
    </r>
    <r>
      <rPr>
        <sz val="10"/>
        <rFont val="Arial"/>
        <family val="2"/>
      </rPr>
      <t>•</t>
    </r>
    <r>
      <rPr>
        <sz val="10"/>
        <rFont val="Arial"/>
        <family val="2"/>
      </rPr>
      <t xml:space="preserve">  Travel dates are not used to calculate allowable expenses, but do document time away from Peralta.</t>
    </r>
  </si>
  <si>
    <t>Conference or other Travel Name</t>
  </si>
  <si>
    <t>Location:</t>
  </si>
  <si>
    <t>Hotel / Motel:</t>
  </si>
  <si>
    <t>Arrival:</t>
  </si>
  <si>
    <t>Departure:</t>
  </si>
  <si>
    <t>Employee Signature</t>
  </si>
  <si>
    <t>Signature Date</t>
  </si>
  <si>
    <t>▪</t>
  </si>
  <si>
    <t>Car/Taxi/ Shuttle</t>
  </si>
  <si>
    <t>Lodging Taxes</t>
  </si>
  <si>
    <t>▪ Car/Taxi/Shuttle</t>
  </si>
  <si>
    <t>▪ Lodging Tax</t>
  </si>
  <si>
    <r>
      <t>Lodging:</t>
    </r>
    <r>
      <rPr>
        <sz val="10"/>
        <rFont val="Arial"/>
        <family val="2"/>
      </rPr>
      <t xml:space="preserve">  Type amount shown on Per Diem Rates tab, or if applicable, the GSA website for destination closest to the
                    conference location.  Exception:  The lowest discounted conference rate for the hotel(s) selected by a
                    conference sponsor may be used as the per diem lodging reimbursement rate rather than the GSA rate.</t>
    </r>
  </si>
  <si>
    <r>
      <t xml:space="preserve">Identify </t>
    </r>
    <r>
      <rPr>
        <i/>
        <u/>
        <sz val="8"/>
        <rFont val="Arial"/>
        <family val="2"/>
      </rPr>
      <t>all</t>
    </r>
    <r>
      <rPr>
        <i/>
        <sz val="8"/>
        <rFont val="Arial"/>
        <family val="2"/>
      </rPr>
      <t xml:space="preserve"> anticipated expenses for this conference. Claim may be less than, but </t>
    </r>
    <r>
      <rPr>
        <i/>
        <u/>
        <sz val="8"/>
        <rFont val="Arial"/>
        <family val="2"/>
      </rPr>
      <t>cannot</t>
    </r>
    <r>
      <rPr>
        <i/>
        <sz val="8"/>
        <rFont val="Arial"/>
        <family val="2"/>
      </rPr>
      <t xml:space="preserve"> exceed requested amount.
</t>
    </r>
    <r>
      <rPr>
        <sz val="8"/>
        <rFont val="Arial"/>
        <family val="2"/>
      </rPr>
      <t>▪</t>
    </r>
    <r>
      <rPr>
        <i/>
        <sz val="8"/>
        <rFont val="Arial"/>
        <family val="2"/>
      </rPr>
      <t xml:space="preserve"> Total lodging, meals &amp; incidentals cannot exceed the total per diem rate for the destination times the number of working days. Incidentals cannot exceed $25/day and do not require receipts.  Exception:  Lodging can be higher if sponsor's lowest hotel discounted rate is higher. See Instructions for additional details and restrictions.
▪  Per Diem Amount requested must be equal or less than maximum.
</t>
    </r>
    <r>
      <rPr>
        <sz val="8"/>
        <rFont val="Arial"/>
        <family val="2"/>
      </rPr>
      <t>▪</t>
    </r>
    <r>
      <rPr>
        <i/>
        <sz val="8"/>
        <rFont val="Arial"/>
        <family val="2"/>
      </rPr>
      <t xml:space="preserve"> Use "Google Maps" to determine mileage.  Personal vehicle travel cannot exceed economy airfare.</t>
    </r>
  </si>
  <si>
    <t>Form 7400C - 4/10/2012  Finance and Administration</t>
  </si>
  <si>
    <r>
      <t>Incidentals:</t>
    </r>
    <r>
      <rPr>
        <sz val="10"/>
        <rFont val="Arial"/>
        <family val="2"/>
      </rPr>
      <t xml:space="preserve">  Type the amount claimed for each day's actual incidental expenses.
                    </t>
    </r>
    <r>
      <rPr>
        <i/>
        <sz val="10"/>
        <rFont val="Arial"/>
        <family val="2"/>
      </rPr>
      <t>Expenses exceeding the $25 per day limitation are the employee's responsibility and are not to be 
                    submitted for processing.</t>
    </r>
  </si>
  <si>
    <t>Form 7400C Instructions 04/10/2012 Finance and Administration</t>
  </si>
  <si>
    <t>Bakersfield / Ridgecrest</t>
  </si>
  <si>
    <t>Kern County</t>
  </si>
  <si>
    <t>Jan 31</t>
  </si>
  <si>
    <t>Feb 1</t>
  </si>
  <si>
    <r>
      <t xml:space="preserve">U.S. General Services Administration
</t>
    </r>
    <r>
      <rPr>
        <b/>
        <i/>
        <sz val="10"/>
        <rFont val="Arial"/>
        <family val="2"/>
      </rPr>
      <t>October 1, 2014 - September 30, 2015</t>
    </r>
    <r>
      <rPr>
        <b/>
        <sz val="10"/>
        <rFont val="Arial"/>
        <family val="2"/>
      </rPr>
      <t xml:space="preserve">
DOMESTIC PER DIEM RATES FOR CALIFORNIA</t>
    </r>
  </si>
  <si>
    <t>Form 7400 Per Diem Rates - 11/5/2014 Finance and Administration</t>
  </si>
  <si>
    <t>Form 7400B Instructions 4/10/2012 Finance and Administration</t>
  </si>
  <si>
    <r>
      <t xml:space="preserve">Meals &amp; Incidentals:  </t>
    </r>
    <r>
      <rPr>
        <sz val="10"/>
        <rFont val="Arial"/>
        <family val="2"/>
      </rPr>
      <t xml:space="preserve">The Per Diem allowance can be claimed for reimbursement of meals during the authorized travel without submitting itemized receipts, inclusive of tax and tip are: Breakfast $10, Lunch $15, and Dinner $25. The maximum amount to be claimed for reimbursement of meals during the authorized travel with receipts, inclusive of tax and tip are: Breakfast $15, Lunch $25, and Dinner $35. </t>
    </r>
  </si>
  <si>
    <t>Form 7400A Instructions - 3/12/2015 Finance and Administration</t>
  </si>
  <si>
    <t>Form 7400A - 2/12/2015  Finance and Administration</t>
  </si>
  <si>
    <t>Form 7400B - 3/12/2015  Finance and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</si>
</sst>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164" formatCode="&quot;$&quot;#,##0.00"/>
    <numFmt numFmtId="165" formatCode="&quot;$&quot;#,##0"/>
    <numFmt numFmtId="166" formatCode="&quot;$&quot;#,##0.000_);[Red]\(&quot;$&quot;#,##0.000\)"/>
  </numFmts>
  <fonts count="67" x14ac:knownFonts="1">
    <font>
      <sz val="10"/>
      <name val="Arial"/>
    </font>
    <font>
      <sz val="10"/>
      <name val="Arial"/>
      <family val="2"/>
    </font>
    <font>
      <b/>
      <sz val="10"/>
      <name val="Arial"/>
      <family val="2"/>
    </font>
    <font>
      <sz val="8"/>
      <name val="Arial"/>
      <family val="2"/>
    </font>
    <font>
      <u/>
      <sz val="10"/>
      <color indexed="12"/>
      <name val="Arial"/>
      <family val="2"/>
    </font>
    <font>
      <b/>
      <sz val="12"/>
      <name val="Arial"/>
      <family val="2"/>
    </font>
    <font>
      <b/>
      <sz val="14"/>
      <name val="Arial"/>
      <family val="2"/>
    </font>
    <font>
      <b/>
      <sz val="8"/>
      <name val="Arial"/>
      <family val="2"/>
    </font>
    <font>
      <sz val="8"/>
      <name val="Arial"/>
      <family val="2"/>
    </font>
    <font>
      <sz val="10"/>
      <name val="Arial"/>
      <family val="2"/>
    </font>
    <font>
      <b/>
      <sz val="8"/>
      <color indexed="8"/>
      <name val="Arial"/>
      <family val="2"/>
    </font>
    <font>
      <i/>
      <sz val="8"/>
      <name val="Arial"/>
      <family val="2"/>
    </font>
    <font>
      <b/>
      <sz val="9"/>
      <name val="Arial"/>
      <family val="2"/>
    </font>
    <font>
      <sz val="8"/>
      <color indexed="8"/>
      <name val="Arial"/>
      <family val="2"/>
    </font>
    <font>
      <b/>
      <i/>
      <sz val="10"/>
      <name val="Arial"/>
      <family val="2"/>
    </font>
    <font>
      <sz val="7.5"/>
      <name val="Arial"/>
      <family val="2"/>
    </font>
    <font>
      <i/>
      <u/>
      <sz val="8"/>
      <name val="Arial"/>
      <family val="2"/>
    </font>
    <font>
      <i/>
      <sz val="7"/>
      <name val="Arial"/>
      <family val="2"/>
    </font>
    <font>
      <b/>
      <sz val="9"/>
      <color indexed="12"/>
      <name val="Times New Roman"/>
      <family val="1"/>
    </font>
    <font>
      <sz val="9"/>
      <color indexed="12"/>
      <name val="Times New Roman"/>
      <family val="1"/>
    </font>
    <font>
      <i/>
      <sz val="9"/>
      <name val="Arial"/>
      <family val="2"/>
    </font>
    <font>
      <sz val="9"/>
      <color indexed="8"/>
      <name val="Arial"/>
      <family val="2"/>
    </font>
    <font>
      <sz val="9"/>
      <name val="Arial"/>
      <family val="2"/>
    </font>
    <font>
      <b/>
      <sz val="9"/>
      <color indexed="8"/>
      <name val="Arial"/>
      <family val="2"/>
    </font>
    <font>
      <sz val="9"/>
      <name val="Arial"/>
      <family val="2"/>
    </font>
    <font>
      <b/>
      <sz val="7.5"/>
      <name val="Arial"/>
      <family val="2"/>
    </font>
    <font>
      <b/>
      <sz val="7.5"/>
      <color indexed="8"/>
      <name val="Arial"/>
      <family val="2"/>
    </font>
    <font>
      <b/>
      <sz val="9"/>
      <name val="Arial"/>
      <family val="2"/>
    </font>
    <font>
      <u/>
      <sz val="9"/>
      <name val="Arial"/>
      <family val="2"/>
    </font>
    <font>
      <b/>
      <sz val="9"/>
      <color indexed="12"/>
      <name val="Arial"/>
      <family val="2"/>
    </font>
    <font>
      <b/>
      <i/>
      <sz val="8"/>
      <name val="Arial"/>
      <family val="2"/>
    </font>
    <font>
      <b/>
      <i/>
      <sz val="9"/>
      <name val="Arial"/>
      <family val="2"/>
    </font>
    <font>
      <sz val="9"/>
      <color indexed="12"/>
      <name val="Arial"/>
      <family val="2"/>
    </font>
    <font>
      <u val="singleAccounting"/>
      <sz val="8"/>
      <name val="Arial"/>
      <family val="2"/>
    </font>
    <font>
      <sz val="7"/>
      <name val="Arial"/>
      <family val="2"/>
    </font>
    <font>
      <sz val="7.5"/>
      <name val="Arial"/>
      <family val="2"/>
    </font>
    <font>
      <sz val="7"/>
      <name val="Arial"/>
      <family val="2"/>
    </font>
    <font>
      <i/>
      <sz val="10"/>
      <color indexed="10"/>
      <name val="Arial"/>
      <family val="2"/>
    </font>
    <font>
      <i/>
      <sz val="10"/>
      <name val="Arial"/>
      <family val="2"/>
    </font>
    <font>
      <i/>
      <u/>
      <sz val="10"/>
      <color indexed="10"/>
      <name val="Arial"/>
      <family val="2"/>
    </font>
    <font>
      <sz val="10"/>
      <color indexed="10"/>
      <name val="Arial"/>
      <family val="2"/>
    </font>
    <font>
      <b/>
      <i/>
      <sz val="10"/>
      <color indexed="10"/>
      <name val="Arial"/>
      <family val="2"/>
    </font>
    <font>
      <b/>
      <sz val="10"/>
      <color indexed="8"/>
      <name val="Arial"/>
      <family val="2"/>
    </font>
    <font>
      <sz val="10"/>
      <color indexed="8"/>
      <name val="Arial"/>
      <family val="2"/>
    </font>
    <font>
      <u/>
      <sz val="10"/>
      <color indexed="10"/>
      <name val="Arial"/>
      <family val="2"/>
    </font>
    <font>
      <i/>
      <sz val="7.5"/>
      <name val="Arial"/>
      <family val="2"/>
    </font>
    <font>
      <i/>
      <sz val="8"/>
      <name val="Arial"/>
      <family val="2"/>
    </font>
    <font>
      <b/>
      <sz val="11"/>
      <name val="Arial"/>
      <family val="2"/>
    </font>
    <font>
      <u/>
      <sz val="10"/>
      <name val="Arial"/>
      <family val="2"/>
    </font>
    <font>
      <b/>
      <sz val="10"/>
      <name val="Arial"/>
      <family val="2"/>
    </font>
    <font>
      <b/>
      <sz val="9"/>
      <color indexed="12"/>
      <name val="Arial"/>
      <family val="2"/>
    </font>
    <font>
      <b/>
      <sz val="10"/>
      <color indexed="12"/>
      <name val="Arial"/>
      <family val="2"/>
    </font>
    <font>
      <b/>
      <i/>
      <u/>
      <sz val="10"/>
      <name val="Arial"/>
      <family val="2"/>
    </font>
    <font>
      <b/>
      <i/>
      <sz val="10"/>
      <color indexed="12"/>
      <name val="Arial"/>
      <family val="2"/>
    </font>
    <font>
      <b/>
      <sz val="10"/>
      <color indexed="8"/>
      <name val="Arial"/>
      <family val="2"/>
    </font>
    <font>
      <i/>
      <u/>
      <sz val="10"/>
      <name val="Arial"/>
      <family val="2"/>
    </font>
    <font>
      <i/>
      <sz val="10"/>
      <color indexed="8"/>
      <name val="Arial"/>
      <family val="2"/>
    </font>
    <font>
      <sz val="11"/>
      <name val="Arial"/>
      <family val="2"/>
    </font>
    <font>
      <sz val="10"/>
      <color indexed="8"/>
      <name val="Arial"/>
      <family val="2"/>
    </font>
    <font>
      <b/>
      <i/>
      <sz val="8"/>
      <color indexed="8"/>
      <name val="Arial"/>
      <family val="2"/>
    </font>
    <font>
      <b/>
      <sz val="10"/>
      <name val="Times New Roman"/>
      <family val="1"/>
    </font>
    <font>
      <sz val="10"/>
      <name val="Arial"/>
      <family val="2"/>
    </font>
    <font>
      <i/>
      <sz val="10"/>
      <color indexed="8"/>
      <name val="Arial"/>
      <family val="2"/>
    </font>
    <font>
      <i/>
      <sz val="9"/>
      <color indexed="8"/>
      <name val="Arial"/>
      <family val="2"/>
    </font>
    <font>
      <b/>
      <sz val="9"/>
      <name val="Times New Roman"/>
      <family val="1"/>
    </font>
    <font>
      <sz val="10"/>
      <color indexed="12"/>
      <name val="Arial"/>
      <family val="2"/>
    </font>
    <font>
      <b/>
      <sz val="8"/>
      <color indexed="10"/>
      <name val="Arial"/>
      <family val="2"/>
    </font>
  </fonts>
  <fills count="5">
    <fill>
      <patternFill patternType="none"/>
    </fill>
    <fill>
      <patternFill patternType="gray125"/>
    </fill>
    <fill>
      <patternFill patternType="gray0625"/>
    </fill>
    <fill>
      <patternFill patternType="solid">
        <fgColor indexed="65"/>
        <bgColor indexed="64"/>
      </patternFill>
    </fill>
    <fill>
      <patternFill patternType="solid">
        <fgColor indexed="22"/>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top style="thin">
        <color indexed="64"/>
      </top>
      <bottom/>
      <diagonal/>
    </border>
    <border>
      <left style="thin">
        <color indexed="23"/>
      </left>
      <right/>
      <top style="thin">
        <color indexed="64"/>
      </top>
      <bottom/>
      <diagonal/>
    </border>
    <border>
      <left style="thin">
        <color indexed="23"/>
      </left>
      <right/>
      <top/>
      <bottom style="thin">
        <color indexed="23"/>
      </bottom>
      <diagonal/>
    </border>
    <border>
      <left/>
      <right/>
      <top/>
      <bottom style="thin">
        <color indexed="23"/>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bottom style="thin">
        <color indexed="23"/>
      </bottom>
      <diagonal/>
    </border>
    <border>
      <left style="thin">
        <color indexed="22"/>
      </left>
      <right style="thin">
        <color indexed="64"/>
      </right>
      <top style="thin">
        <color indexed="22"/>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23"/>
      </left>
      <right/>
      <top/>
      <bottom/>
      <diagonal/>
    </border>
    <border>
      <left/>
      <right style="thin">
        <color indexed="55"/>
      </right>
      <top/>
      <bottom/>
      <diagonal/>
    </border>
    <border>
      <left/>
      <right/>
      <top/>
      <bottom style="thin">
        <color indexed="8"/>
      </bottom>
      <diagonal/>
    </border>
    <border>
      <left/>
      <right style="thin">
        <color indexed="64"/>
      </right>
      <top/>
      <bottom style="thin">
        <color indexed="23"/>
      </bottom>
      <diagonal/>
    </border>
    <border>
      <left/>
      <right style="thin">
        <color indexed="22"/>
      </right>
      <top/>
      <bottom style="thin">
        <color indexed="64"/>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55"/>
      </left>
      <right/>
      <top/>
      <bottom/>
      <diagonal/>
    </border>
    <border>
      <left style="thin">
        <color indexed="55"/>
      </left>
      <right/>
      <top/>
      <bottom style="thin">
        <color indexed="8"/>
      </bottom>
      <diagonal/>
    </border>
    <border>
      <left/>
      <right style="thin">
        <color indexed="55"/>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22"/>
      </right>
      <top/>
      <bottom/>
      <diagonal/>
    </border>
    <border>
      <left/>
      <right style="thin">
        <color indexed="22"/>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66">
    <xf numFmtId="0" fontId="0" fillId="0" borderId="0" xfId="0"/>
    <xf numFmtId="4" fontId="0" fillId="0" borderId="0" xfId="0" applyNumberFormat="1"/>
    <xf numFmtId="0" fontId="7" fillId="0" borderId="2" xfId="0" applyFont="1" applyBorder="1" applyAlignment="1">
      <alignment horizontal="left"/>
    </xf>
    <xf numFmtId="0" fontId="15" fillId="0" borderId="0" xfId="0" applyFont="1" applyBorder="1" applyAlignment="1">
      <alignment horizontal="center"/>
    </xf>
    <xf numFmtId="0" fontId="15" fillId="0" borderId="0" xfId="0" applyFont="1" applyBorder="1" applyAlignment="1">
      <alignment horizontal="center" vertical="center"/>
    </xf>
    <xf numFmtId="0" fontId="13" fillId="0" borderId="0" xfId="0" applyFont="1" applyBorder="1" applyAlignment="1">
      <alignment horizontal="right" vertical="center"/>
    </xf>
    <xf numFmtId="0" fontId="0" fillId="0" borderId="0" xfId="0" applyBorder="1"/>
    <xf numFmtId="4" fontId="19" fillId="2" borderId="0" xfId="0" applyNumberFormat="1" applyFont="1" applyFill="1" applyBorder="1" applyAlignment="1">
      <alignment horizontal="right" vertical="center"/>
    </xf>
    <xf numFmtId="4" fontId="0" fillId="0" borderId="0" xfId="0" applyNumberFormat="1" applyBorder="1"/>
    <xf numFmtId="0" fontId="21" fillId="2" borderId="3" xfId="0" applyFont="1" applyFill="1" applyBorder="1" applyAlignment="1">
      <alignment horizontal="right" vertical="center"/>
    </xf>
    <xf numFmtId="0" fontId="21" fillId="2" borderId="4" xfId="0" applyFont="1" applyFill="1" applyBorder="1" applyAlignment="1">
      <alignment horizontal="right" vertical="center"/>
    </xf>
    <xf numFmtId="0" fontId="21" fillId="2" borderId="5" xfId="0" applyFont="1" applyFill="1" applyBorder="1" applyAlignment="1">
      <alignment horizontal="right" vertical="center"/>
    </xf>
    <xf numFmtId="0" fontId="21" fillId="2" borderId="6" xfId="0" applyFont="1" applyFill="1" applyBorder="1" applyAlignment="1">
      <alignment horizontal="right" vertical="center"/>
    </xf>
    <xf numFmtId="0" fontId="3" fillId="0" borderId="0" xfId="0" applyFont="1" applyFill="1" applyBorder="1" applyAlignment="1">
      <alignment horizontal="right" vertical="center"/>
    </xf>
    <xf numFmtId="4" fontId="19" fillId="2" borderId="7" xfId="0" applyNumberFormat="1" applyFont="1" applyFill="1" applyBorder="1" applyAlignment="1">
      <alignment horizontal="right" vertical="center"/>
    </xf>
    <xf numFmtId="4" fontId="19" fillId="2" borderId="6" xfId="0" applyNumberFormat="1" applyFont="1" applyFill="1" applyBorder="1" applyAlignment="1">
      <alignment horizontal="right" vertical="center"/>
    </xf>
    <xf numFmtId="4" fontId="19" fillId="2" borderId="8" xfId="0" applyNumberFormat="1" applyFont="1" applyFill="1" applyBorder="1" applyAlignment="1">
      <alignment horizontal="right" vertical="center"/>
    </xf>
    <xf numFmtId="0" fontId="23" fillId="0" borderId="0" xfId="0" applyFont="1" applyBorder="1" applyAlignment="1">
      <alignment horizontal="center"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alignment horizontal="center" wrapText="1"/>
    </xf>
    <xf numFmtId="0" fontId="3" fillId="0" borderId="0" xfId="0" applyFont="1"/>
    <xf numFmtId="0" fontId="3" fillId="0" borderId="0" xfId="0" applyFont="1" applyFill="1" applyBorder="1"/>
    <xf numFmtId="0" fontId="0" fillId="0" borderId="0" xfId="0" applyAlignment="1"/>
    <xf numFmtId="0" fontId="8" fillId="0" borderId="0" xfId="0" applyFont="1" applyBorder="1" applyAlignment="1"/>
    <xf numFmtId="0" fontId="0" fillId="0" borderId="0" xfId="0" applyFill="1"/>
    <xf numFmtId="4" fontId="8" fillId="0" borderId="0" xfId="0" applyNumberFormat="1" applyFont="1" applyBorder="1" applyAlignment="1">
      <alignment horizontal="right"/>
    </xf>
    <xf numFmtId="0" fontId="24" fillId="0" borderId="0" xfId="0" applyNumberFormat="1" applyFont="1"/>
    <xf numFmtId="0" fontId="41" fillId="0" borderId="9" xfId="1" applyNumberFormat="1" applyFont="1" applyBorder="1" applyAlignment="1" applyProtection="1">
      <alignment horizontal="center" vertical="center"/>
    </xf>
    <xf numFmtId="0" fontId="42" fillId="0" borderId="10" xfId="0" applyNumberFormat="1" applyFont="1" applyFill="1" applyBorder="1" applyAlignment="1">
      <alignment horizontal="center" wrapText="1"/>
    </xf>
    <xf numFmtId="0" fontId="42" fillId="0" borderId="11" xfId="0" applyNumberFormat="1" applyFont="1" applyFill="1" applyBorder="1" applyAlignment="1">
      <alignment horizontal="center" wrapText="1"/>
    </xf>
    <xf numFmtId="0" fontId="2" fillId="0" borderId="12" xfId="0" applyNumberFormat="1" applyFont="1" applyBorder="1" applyAlignment="1">
      <alignment horizontal="center" wrapText="1"/>
    </xf>
    <xf numFmtId="0" fontId="43" fillId="0" borderId="10" xfId="0" applyNumberFormat="1" applyFont="1" applyFill="1" applyBorder="1" applyAlignment="1">
      <alignment horizontal="left" vertical="center" wrapText="1"/>
    </xf>
    <xf numFmtId="0" fontId="9" fillId="2" borderId="12" xfId="0" applyNumberFormat="1" applyFont="1" applyFill="1" applyBorder="1" applyAlignment="1">
      <alignment vertical="center"/>
    </xf>
    <xf numFmtId="3" fontId="43" fillId="0" borderId="10" xfId="0" applyNumberFormat="1" applyFont="1" applyFill="1" applyBorder="1" applyAlignment="1">
      <alignment horizontal="right" vertical="center" wrapText="1" indent="1"/>
    </xf>
    <xf numFmtId="3" fontId="43" fillId="0" borderId="11" xfId="0" applyNumberFormat="1" applyFont="1" applyFill="1" applyBorder="1" applyAlignment="1">
      <alignment horizontal="right" vertical="center" wrapText="1" indent="1"/>
    </xf>
    <xf numFmtId="3" fontId="9" fillId="0" borderId="12" xfId="0" applyNumberFormat="1" applyFont="1" applyBorder="1" applyAlignment="1">
      <alignment horizontal="right" vertical="center" wrapText="1" indent="1"/>
    </xf>
    <xf numFmtId="0" fontId="9" fillId="0" borderId="12" xfId="0" applyNumberFormat="1" applyFont="1" applyFill="1" applyBorder="1" applyAlignment="1">
      <alignment vertical="center"/>
    </xf>
    <xf numFmtId="3" fontId="43" fillId="0" borderId="12" xfId="0" applyNumberFormat="1" applyFont="1" applyFill="1" applyBorder="1" applyAlignment="1">
      <alignment horizontal="right" vertical="center" wrapText="1" indent="1"/>
    </xf>
    <xf numFmtId="3" fontId="43" fillId="0" borderId="9" xfId="0" applyNumberFormat="1" applyFont="1" applyFill="1" applyBorder="1" applyAlignment="1">
      <alignment horizontal="right" vertical="center" wrapText="1" indent="1"/>
    </xf>
    <xf numFmtId="0" fontId="43" fillId="0" borderId="12" xfId="0" applyNumberFormat="1" applyFont="1" applyFill="1" applyBorder="1" applyAlignment="1">
      <alignment vertical="center" wrapText="1"/>
    </xf>
    <xf numFmtId="0" fontId="9" fillId="0" borderId="0" xfId="0" applyNumberFormat="1" applyFont="1"/>
    <xf numFmtId="0" fontId="42" fillId="0" borderId="10" xfId="0" applyNumberFormat="1" applyFont="1" applyFill="1" applyBorder="1" applyAlignment="1">
      <alignment horizontal="center"/>
    </xf>
    <xf numFmtId="0" fontId="43" fillId="0" borderId="12" xfId="0" applyNumberFormat="1" applyFont="1" applyFill="1" applyBorder="1" applyAlignment="1">
      <alignment vertical="center"/>
    </xf>
    <xf numFmtId="0" fontId="9" fillId="0" borderId="0" xfId="0" applyNumberFormat="1" applyFont="1" applyAlignment="1"/>
    <xf numFmtId="0" fontId="43" fillId="0" borderId="10" xfId="0" applyNumberFormat="1" applyFont="1" applyFill="1" applyBorder="1" applyAlignment="1">
      <alignment vertical="center" wrapText="1"/>
    </xf>
    <xf numFmtId="0" fontId="43" fillId="0" borderId="10" xfId="0" applyNumberFormat="1" applyFont="1" applyFill="1" applyBorder="1" applyAlignment="1">
      <alignment vertical="center"/>
    </xf>
    <xf numFmtId="3" fontId="9" fillId="0" borderId="10" xfId="0" applyNumberFormat="1" applyFont="1" applyFill="1" applyBorder="1" applyAlignment="1">
      <alignment horizontal="right" vertical="center" wrapText="1" indent="1"/>
    </xf>
    <xf numFmtId="0" fontId="43" fillId="0" borderId="13" xfId="0" applyNumberFormat="1" applyFont="1" applyFill="1" applyBorder="1" applyAlignment="1">
      <alignment vertical="center" wrapText="1"/>
    </xf>
    <xf numFmtId="0" fontId="43" fillId="0" borderId="13" xfId="0" applyNumberFormat="1" applyFont="1" applyFill="1" applyBorder="1" applyAlignment="1">
      <alignment vertical="center"/>
    </xf>
    <xf numFmtId="3" fontId="43" fillId="0" borderId="13" xfId="0" applyNumberFormat="1" applyFont="1" applyFill="1" applyBorder="1" applyAlignment="1">
      <alignment horizontal="right" vertical="center" wrapText="1" indent="1"/>
    </xf>
    <xf numFmtId="3" fontId="43" fillId="0" borderId="14" xfId="0" applyNumberFormat="1" applyFont="1" applyFill="1" applyBorder="1" applyAlignment="1">
      <alignment horizontal="right" vertical="center" wrapText="1" indent="1"/>
    </xf>
    <xf numFmtId="3" fontId="9" fillId="0" borderId="13" xfId="0" applyNumberFormat="1" applyFont="1" applyFill="1" applyBorder="1" applyAlignment="1">
      <alignment horizontal="right" vertical="center" wrapText="1" indent="1"/>
    </xf>
    <xf numFmtId="3" fontId="9" fillId="0" borderId="10" xfId="0" applyNumberFormat="1" applyFont="1" applyBorder="1" applyAlignment="1">
      <alignment horizontal="right" vertical="center" wrapText="1" indent="1"/>
    </xf>
    <xf numFmtId="0" fontId="43" fillId="0" borderId="15" xfId="0" applyNumberFormat="1" applyFont="1" applyFill="1" applyBorder="1" applyAlignment="1">
      <alignment vertical="center" wrapText="1"/>
    </xf>
    <xf numFmtId="0" fontId="43" fillId="0" borderId="15" xfId="0" applyNumberFormat="1" applyFont="1" applyFill="1" applyBorder="1" applyAlignment="1">
      <alignment vertical="center"/>
    </xf>
    <xf numFmtId="3" fontId="43" fillId="0" borderId="15" xfId="0" applyNumberFormat="1" applyFont="1" applyFill="1" applyBorder="1" applyAlignment="1">
      <alignment horizontal="right" vertical="center" wrapText="1" indent="1"/>
    </xf>
    <xf numFmtId="3" fontId="43" fillId="0" borderId="16" xfId="0" applyNumberFormat="1" applyFont="1" applyFill="1" applyBorder="1" applyAlignment="1">
      <alignment horizontal="right" vertical="center" wrapText="1" indent="1"/>
    </xf>
    <xf numFmtId="3" fontId="9" fillId="0" borderId="15" xfId="0" applyNumberFormat="1" applyFont="1" applyBorder="1" applyAlignment="1">
      <alignment horizontal="right" vertical="center" wrapText="1" indent="1"/>
    </xf>
    <xf numFmtId="3" fontId="9" fillId="0" borderId="13" xfId="0" applyNumberFormat="1" applyFont="1" applyBorder="1" applyAlignment="1">
      <alignment horizontal="right" vertical="center" wrapText="1" indent="1"/>
    </xf>
    <xf numFmtId="0" fontId="9" fillId="0" borderId="2" xfId="0" applyFont="1" applyBorder="1" applyAlignment="1"/>
    <xf numFmtId="3" fontId="9" fillId="0" borderId="15" xfId="0" applyNumberFormat="1" applyFont="1" applyFill="1" applyBorder="1" applyAlignment="1">
      <alignment horizontal="right" vertical="center" wrapText="1" indent="1"/>
    </xf>
    <xf numFmtId="0" fontId="25" fillId="0" borderId="17" xfId="0" applyFont="1" applyBorder="1" applyAlignment="1">
      <alignment horizontal="center" wrapText="1"/>
    </xf>
    <xf numFmtId="0" fontId="26" fillId="0" borderId="0" xfId="0" applyFont="1" applyBorder="1" applyAlignment="1">
      <alignment horizontal="center"/>
    </xf>
    <xf numFmtId="49" fontId="0" fillId="0" borderId="0" xfId="0" applyNumberFormat="1" applyAlignment="1">
      <alignment horizontal="center" vertical="top"/>
    </xf>
    <xf numFmtId="0" fontId="12" fillId="0" borderId="18" xfId="0" applyFont="1" applyBorder="1" applyAlignment="1">
      <alignment horizontal="right"/>
    </xf>
    <xf numFmtId="0" fontId="24" fillId="0" borderId="19" xfId="0" applyFont="1" applyBorder="1"/>
    <xf numFmtId="0" fontId="7" fillId="0" borderId="18" xfId="0" applyFont="1" applyFill="1" applyBorder="1" applyAlignment="1">
      <alignment horizontal="center" vertical="center"/>
    </xf>
    <xf numFmtId="4" fontId="21" fillId="2" borderId="17" xfId="0" applyNumberFormat="1" applyFont="1" applyFill="1" applyBorder="1"/>
    <xf numFmtId="4" fontId="21" fillId="2" borderId="19" xfId="0" applyNumberFormat="1" applyFont="1" applyFill="1" applyBorder="1"/>
    <xf numFmtId="4" fontId="21" fillId="2" borderId="20" xfId="0" applyNumberFormat="1" applyFont="1" applyFill="1" applyBorder="1"/>
    <xf numFmtId="4" fontId="24" fillId="0" borderId="0" xfId="0" applyNumberFormat="1" applyFont="1"/>
    <xf numFmtId="164" fontId="12" fillId="0" borderId="19" xfId="0" applyNumberFormat="1" applyFont="1" applyBorder="1" applyAlignment="1"/>
    <xf numFmtId="4" fontId="21" fillId="0" borderId="2" xfId="0" applyNumberFormat="1" applyFont="1" applyBorder="1"/>
    <xf numFmtId="0" fontId="3" fillId="0" borderId="0" xfId="0" applyFont="1" applyBorder="1"/>
    <xf numFmtId="164" fontId="12" fillId="0" borderId="19" xfId="0" applyNumberFormat="1" applyFont="1" applyBorder="1"/>
    <xf numFmtId="164" fontId="12" fillId="0" borderId="17" xfId="0" applyNumberFormat="1" applyFont="1" applyBorder="1" applyAlignment="1"/>
    <xf numFmtId="4" fontId="12" fillId="0" borderId="2" xfId="0" applyNumberFormat="1" applyFont="1" applyBorder="1" applyAlignment="1"/>
    <xf numFmtId="4" fontId="12" fillId="0" borderId="19" xfId="0" applyNumberFormat="1" applyFont="1" applyBorder="1" applyAlignment="1"/>
    <xf numFmtId="164" fontId="21" fillId="0" borderId="19" xfId="0" applyNumberFormat="1" applyFont="1" applyBorder="1"/>
    <xf numFmtId="0" fontId="25" fillId="0" borderId="12" xfId="0" applyFont="1" applyBorder="1" applyAlignment="1">
      <alignment horizontal="center" vertical="center" wrapText="1"/>
    </xf>
    <xf numFmtId="4" fontId="24" fillId="0" borderId="17" xfId="0" applyNumberFormat="1" applyFont="1" applyBorder="1"/>
    <xf numFmtId="4" fontId="24" fillId="0" borderId="2" xfId="0" applyNumberFormat="1" applyFont="1" applyBorder="1"/>
    <xf numFmtId="4" fontId="24" fillId="0" borderId="19" xfId="0" applyNumberFormat="1" applyFont="1" applyBorder="1"/>
    <xf numFmtId="0" fontId="12" fillId="0" borderId="9" xfId="0" applyFont="1" applyBorder="1" applyAlignment="1"/>
    <xf numFmtId="4" fontId="24" fillId="2" borderId="21" xfId="0" applyNumberFormat="1" applyFont="1" applyFill="1" applyBorder="1" applyAlignment="1"/>
    <xf numFmtId="4" fontId="24" fillId="2" borderId="22" xfId="0" applyNumberFormat="1" applyFont="1" applyFill="1" applyBorder="1" applyAlignment="1"/>
    <xf numFmtId="4" fontId="24" fillId="2" borderId="23" xfId="0" applyNumberFormat="1" applyFont="1" applyFill="1" applyBorder="1" applyAlignment="1"/>
    <xf numFmtId="4" fontId="18" fillId="2" borderId="24" xfId="0" applyNumberFormat="1" applyFont="1" applyFill="1" applyBorder="1"/>
    <xf numFmtId="4" fontId="18" fillId="2" borderId="25" xfId="0" applyNumberFormat="1" applyFont="1" applyFill="1" applyBorder="1"/>
    <xf numFmtId="4" fontId="0" fillId="2" borderId="25" xfId="0" applyNumberFormat="1" applyFill="1" applyBorder="1"/>
    <xf numFmtId="4" fontId="0" fillId="2" borderId="26" xfId="0" applyNumberFormat="1" applyFill="1" applyBorder="1" applyAlignment="1"/>
    <xf numFmtId="0" fontId="18" fillId="0" borderId="19" xfId="0" applyFont="1" applyBorder="1" applyAlignment="1" applyProtection="1">
      <alignment horizontal="left" vertical="center" indent="1"/>
      <protection locked="0"/>
    </xf>
    <xf numFmtId="14" fontId="18" fillId="0" borderId="18" xfId="0" applyNumberFormat="1" applyFont="1" applyBorder="1" applyAlignment="1" applyProtection="1">
      <alignment horizontal="center" vertical="center"/>
      <protection locked="0"/>
    </xf>
    <xf numFmtId="165" fontId="18" fillId="0" borderId="14" xfId="1" applyNumberFormat="1" applyFont="1" applyBorder="1" applyAlignment="1" applyProtection="1">
      <alignment horizontal="center" vertical="center"/>
      <protection locked="0"/>
    </xf>
    <xf numFmtId="165" fontId="18" fillId="0" borderId="1" xfId="0" applyNumberFormat="1" applyFont="1" applyFill="1" applyBorder="1" applyAlignment="1" applyProtection="1">
      <alignment horizontal="center" vertical="center"/>
      <protection locked="0"/>
    </xf>
    <xf numFmtId="165" fontId="18" fillId="0" borderId="0"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14" fontId="18" fillId="0" borderId="18" xfId="0" applyNumberFormat="1" applyFont="1" applyFill="1" applyBorder="1" applyAlignment="1" applyProtection="1">
      <alignment horizontal="center" vertical="center"/>
      <protection locked="0"/>
    </xf>
    <xf numFmtId="14" fontId="18" fillId="0" borderId="20" xfId="0" applyNumberFormat="1" applyFont="1" applyFill="1" applyBorder="1" applyAlignment="1" applyProtection="1">
      <alignment horizontal="center" vertical="center"/>
      <protection locked="0"/>
    </xf>
    <xf numFmtId="4" fontId="50" fillId="0" borderId="0" xfId="0" applyNumberFormat="1" applyFont="1" applyProtection="1">
      <protection locked="0"/>
    </xf>
    <xf numFmtId="4" fontId="18" fillId="0" borderId="0" xfId="0" applyNumberFormat="1" applyFont="1" applyBorder="1" applyProtection="1">
      <protection locked="0"/>
    </xf>
    <xf numFmtId="4" fontId="0" fillId="0" borderId="0" xfId="0" applyNumberFormat="1" applyBorder="1" applyProtection="1">
      <protection locked="0"/>
    </xf>
    <xf numFmtId="4" fontId="0" fillId="0" borderId="2" xfId="0" applyNumberFormat="1" applyBorder="1" applyAlignment="1" applyProtection="1">
      <protection locked="0"/>
    </xf>
    <xf numFmtId="3" fontId="32" fillId="0" borderId="0" xfId="0" applyNumberFormat="1" applyFont="1" applyBorder="1" applyProtection="1">
      <protection locked="0"/>
    </xf>
    <xf numFmtId="4" fontId="18" fillId="0" borderId="27" xfId="0" applyNumberFormat="1" applyFont="1" applyBorder="1" applyProtection="1">
      <protection locked="0"/>
    </xf>
    <xf numFmtId="0" fontId="33" fillId="2" borderId="17" xfId="0" applyFont="1" applyFill="1" applyBorder="1"/>
    <xf numFmtId="0" fontId="33" fillId="2" borderId="19" xfId="0" applyFont="1" applyFill="1" applyBorder="1"/>
    <xf numFmtId="8" fontId="8" fillId="2" borderId="28" xfId="0" applyNumberFormat="1" applyFont="1" applyFill="1" applyBorder="1"/>
    <xf numFmtId="0" fontId="8" fillId="2" borderId="27" xfId="0" applyFont="1" applyFill="1" applyBorder="1" applyAlignment="1"/>
    <xf numFmtId="8" fontId="8" fillId="2" borderId="29" xfId="0" applyNumberFormat="1" applyFont="1" applyFill="1" applyBorder="1"/>
    <xf numFmtId="0" fontId="8" fillId="2" borderId="30" xfId="0" applyFont="1" applyFill="1" applyBorder="1" applyAlignment="1"/>
    <xf numFmtId="0" fontId="15" fillId="0" borderId="2" xfId="0" applyFont="1" applyBorder="1" applyAlignment="1">
      <alignment horizontal="center" vertical="center"/>
    </xf>
    <xf numFmtId="14" fontId="18" fillId="0" borderId="19" xfId="0" applyNumberFormat="1" applyFont="1" applyBorder="1" applyAlignment="1" applyProtection="1">
      <alignment horizontal="center" vertical="center"/>
      <protection locked="0"/>
    </xf>
    <xf numFmtId="165" fontId="22" fillId="0" borderId="2" xfId="0" applyNumberFormat="1" applyFont="1" applyBorder="1" applyAlignment="1">
      <alignment horizontal="right" vertical="center"/>
    </xf>
    <xf numFmtId="165" fontId="22" fillId="0" borderId="2" xfId="0" applyNumberFormat="1" applyFont="1" applyBorder="1" applyAlignment="1">
      <alignment vertical="center"/>
    </xf>
    <xf numFmtId="0" fontId="26" fillId="0" borderId="27" xfId="0" applyFont="1" applyBorder="1" applyAlignment="1">
      <alignment horizontal="right" vertical="center"/>
    </xf>
    <xf numFmtId="0" fontId="25" fillId="0" borderId="2" xfId="0" applyFont="1" applyFill="1" applyBorder="1" applyAlignment="1">
      <alignment horizontal="center"/>
    </xf>
    <xf numFmtId="4" fontId="18" fillId="3" borderId="31" xfId="0" applyNumberFormat="1" applyFont="1" applyFill="1" applyBorder="1" applyAlignment="1" applyProtection="1">
      <alignment vertical="center"/>
      <protection locked="0"/>
    </xf>
    <xf numFmtId="0" fontId="18" fillId="0" borderId="19" xfId="0" applyFont="1" applyBorder="1" applyAlignment="1">
      <alignment horizontal="left" vertical="center" indent="1"/>
    </xf>
    <xf numFmtId="14" fontId="18" fillId="0" borderId="18" xfId="0" applyNumberFormat="1" applyFont="1" applyBorder="1" applyAlignment="1">
      <alignment horizontal="center" vertical="center"/>
    </xf>
    <xf numFmtId="0" fontId="51" fillId="0" borderId="0" xfId="0" applyFont="1" applyProtection="1">
      <protection locked="0"/>
    </xf>
    <xf numFmtId="0" fontId="51" fillId="0" borderId="17" xfId="0" applyFont="1" applyBorder="1" applyAlignment="1" applyProtection="1">
      <protection locked="0"/>
    </xf>
    <xf numFmtId="0" fontId="51" fillId="0" borderId="19" xfId="0" applyFont="1" applyBorder="1" applyAlignment="1" applyProtection="1">
      <protection locked="0"/>
    </xf>
    <xf numFmtId="0" fontId="51" fillId="0" borderId="20" xfId="0" applyFont="1" applyBorder="1" applyAlignment="1" applyProtection="1">
      <protection locked="0"/>
    </xf>
    <xf numFmtId="4" fontId="21" fillId="2" borderId="32" xfId="0" applyNumberFormat="1" applyFont="1" applyFill="1" applyBorder="1"/>
    <xf numFmtId="40" fontId="24" fillId="0" borderId="19" xfId="0" applyNumberFormat="1" applyFont="1" applyBorder="1" applyAlignment="1"/>
    <xf numFmtId="40" fontId="24" fillId="0" borderId="17" xfId="0" applyNumberFormat="1" applyFont="1" applyBorder="1" applyAlignment="1"/>
    <xf numFmtId="49" fontId="0" fillId="0" borderId="0" xfId="0" applyNumberFormat="1" applyBorder="1" applyAlignment="1">
      <alignment horizontal="center" vertical="top" wrapText="1"/>
    </xf>
    <xf numFmtId="49" fontId="0" fillId="4" borderId="9" xfId="0" applyNumberFormat="1" applyFill="1" applyBorder="1" applyAlignment="1">
      <alignment horizontal="center" vertical="top"/>
    </xf>
    <xf numFmtId="0" fontId="0" fillId="0" borderId="0" xfId="0" applyAlignment="1">
      <alignment vertical="top"/>
    </xf>
    <xf numFmtId="49" fontId="0" fillId="0" borderId="0" xfId="0" applyNumberFormat="1" applyFont="1" applyBorder="1" applyAlignment="1">
      <alignment horizontal="center" vertical="top"/>
    </xf>
    <xf numFmtId="0" fontId="0" fillId="0" borderId="27" xfId="0" applyBorder="1" applyAlignment="1"/>
    <xf numFmtId="0" fontId="0" fillId="0" borderId="17" xfId="0" applyBorder="1" applyAlignment="1"/>
    <xf numFmtId="0" fontId="11" fillId="0" borderId="18" xfId="0" applyFont="1" applyBorder="1" applyAlignment="1"/>
    <xf numFmtId="0" fontId="8" fillId="0" borderId="0" xfId="0" applyFont="1" applyFill="1" applyBorder="1" applyAlignment="1">
      <alignment horizontal="right" vertical="center"/>
    </xf>
    <xf numFmtId="4" fontId="18" fillId="3" borderId="33" xfId="0" applyNumberFormat="1" applyFont="1" applyFill="1" applyBorder="1" applyAlignment="1" applyProtection="1">
      <alignment vertical="center"/>
      <protection locked="0"/>
    </xf>
    <xf numFmtId="49" fontId="0" fillId="0" borderId="27" xfId="0" applyNumberFormat="1" applyBorder="1" applyAlignment="1">
      <alignment horizontal="center" vertical="top"/>
    </xf>
    <xf numFmtId="49" fontId="0" fillId="0" borderId="0" xfId="0" applyNumberFormat="1" applyBorder="1" applyAlignment="1">
      <alignment horizontal="center" vertical="top"/>
    </xf>
    <xf numFmtId="49" fontId="0" fillId="0" borderId="18" xfId="0" applyNumberFormat="1" applyBorder="1" applyAlignment="1">
      <alignment horizontal="center" vertical="top"/>
    </xf>
    <xf numFmtId="0" fontId="0" fillId="0" borderId="2" xfId="0" applyBorder="1" applyAlignment="1">
      <alignment vertical="top" wrapText="1"/>
    </xf>
    <xf numFmtId="0" fontId="14" fillId="0" borderId="2" xfId="0" applyFont="1" applyBorder="1" applyAlignment="1"/>
    <xf numFmtId="0" fontId="14" fillId="0" borderId="2" xfId="0" applyFont="1" applyBorder="1" applyAlignment="1">
      <alignment wrapText="1"/>
    </xf>
    <xf numFmtId="0" fontId="14" fillId="0" borderId="19" xfId="0" applyFont="1" applyBorder="1"/>
    <xf numFmtId="49" fontId="9" fillId="0" borderId="2" xfId="0" applyNumberFormat="1" applyFont="1" applyBorder="1" applyAlignment="1">
      <alignment horizontal="left" vertical="top" wrapText="1"/>
    </xf>
    <xf numFmtId="49" fontId="14" fillId="0" borderId="2" xfId="0" applyNumberFormat="1" applyFont="1" applyBorder="1" applyAlignment="1">
      <alignment horizontal="left" vertical="center" wrapText="1"/>
    </xf>
    <xf numFmtId="0" fontId="14" fillId="0" borderId="19" xfId="0" applyFont="1" applyBorder="1" applyAlignment="1">
      <alignment wrapText="1"/>
    </xf>
    <xf numFmtId="0" fontId="14" fillId="0" borderId="17" xfId="0" applyFont="1" applyBorder="1"/>
    <xf numFmtId="0" fontId="0" fillId="0" borderId="2" xfId="0" applyBorder="1"/>
    <xf numFmtId="0" fontId="14" fillId="0" borderId="19" xfId="0" applyFont="1" applyBorder="1" applyAlignment="1">
      <alignment vertical="top" wrapText="1"/>
    </xf>
    <xf numFmtId="0" fontId="0" fillId="0" borderId="17" xfId="0" applyBorder="1" applyAlignment="1">
      <alignment wrapText="1"/>
    </xf>
    <xf numFmtId="0" fontId="14" fillId="0" borderId="2" xfId="0" applyFont="1" applyBorder="1"/>
    <xf numFmtId="0" fontId="2" fillId="0" borderId="2" xfId="0" applyFont="1" applyBorder="1"/>
    <xf numFmtId="0" fontId="14" fillId="0" borderId="17" xfId="0" applyFont="1" applyBorder="1" applyAlignment="1">
      <alignment vertical="top" wrapText="1"/>
    </xf>
    <xf numFmtId="49" fontId="9" fillId="0" borderId="11" xfId="0" applyNumberFormat="1" applyFont="1" applyBorder="1" applyAlignment="1">
      <alignment horizontal="center" vertical="top"/>
    </xf>
    <xf numFmtId="0" fontId="0" fillId="0" borderId="16" xfId="0" applyBorder="1" applyAlignment="1">
      <alignment horizontal="center" vertical="top" wrapText="1"/>
    </xf>
    <xf numFmtId="49" fontId="0" fillId="0" borderId="16" xfId="0" applyNumberFormat="1" applyBorder="1" applyAlignment="1">
      <alignment horizontal="center" vertical="top"/>
    </xf>
    <xf numFmtId="49" fontId="0" fillId="0" borderId="14" xfId="0" applyNumberFormat="1" applyBorder="1" applyAlignment="1">
      <alignment horizontal="center" vertical="top"/>
    </xf>
    <xf numFmtId="49" fontId="0" fillId="0" borderId="11" xfId="0" applyNumberFormat="1" applyBorder="1" applyAlignment="1">
      <alignment horizontal="center" vertical="top"/>
    </xf>
    <xf numFmtId="0" fontId="0" fillId="0" borderId="16" xfId="0" applyBorder="1" applyAlignment="1"/>
    <xf numFmtId="0" fontId="0" fillId="0" borderId="14" xfId="0" applyBorder="1" applyAlignment="1"/>
    <xf numFmtId="49" fontId="0" fillId="0" borderId="0" xfId="0" applyNumberFormat="1" applyFont="1" applyFill="1" applyBorder="1" applyAlignment="1">
      <alignment horizontal="center" vertical="top"/>
    </xf>
    <xf numFmtId="49" fontId="0" fillId="0" borderId="11" xfId="0" applyNumberFormat="1" applyFill="1" applyBorder="1" applyAlignment="1">
      <alignment horizontal="center" vertical="top"/>
    </xf>
    <xf numFmtId="0" fontId="0" fillId="0" borderId="0" xfId="0" applyBorder="1" applyAlignment="1">
      <alignment vertical="top"/>
    </xf>
    <xf numFmtId="8" fontId="12" fillId="0" borderId="20" xfId="0" applyNumberFormat="1" applyFont="1" applyBorder="1" applyAlignment="1"/>
    <xf numFmtId="0" fontId="3" fillId="0" borderId="18" xfId="0" applyFont="1" applyBorder="1" applyAlignment="1">
      <alignment horizontal="right"/>
    </xf>
    <xf numFmtId="3" fontId="29" fillId="0" borderId="18" xfId="0" applyNumberFormat="1" applyFont="1" applyBorder="1" applyAlignment="1" applyProtection="1">
      <alignment horizontal="center"/>
      <protection locked="0"/>
    </xf>
    <xf numFmtId="4" fontId="0" fillId="0" borderId="18" xfId="0" applyNumberFormat="1" applyBorder="1"/>
    <xf numFmtId="4" fontId="3" fillId="0" borderId="18" xfId="0" applyNumberFormat="1" applyFont="1" applyBorder="1" applyAlignment="1">
      <alignment horizontal="right"/>
    </xf>
    <xf numFmtId="0" fontId="12" fillId="0" borderId="34" xfId="0" applyFont="1" applyBorder="1" applyAlignment="1"/>
    <xf numFmtId="0" fontId="11" fillId="0" borderId="11" xfId="0" applyFont="1" applyBorder="1" applyAlignment="1"/>
    <xf numFmtId="0" fontId="11" fillId="0" borderId="14" xfId="0" applyFont="1" applyFill="1" applyBorder="1" applyAlignment="1"/>
    <xf numFmtId="0" fontId="0" fillId="0" borderId="18" xfId="0" applyFill="1" applyBorder="1" applyAlignment="1"/>
    <xf numFmtId="0" fontId="0" fillId="0" borderId="19" xfId="0" applyFill="1" applyBorder="1" applyAlignment="1"/>
    <xf numFmtId="49" fontId="9" fillId="0" borderId="35" xfId="0" applyNumberFormat="1" applyFont="1" applyBorder="1" applyAlignment="1">
      <alignment horizontal="center" vertical="top"/>
    </xf>
    <xf numFmtId="49" fontId="9" fillId="0" borderId="36" xfId="0" applyNumberFormat="1" applyFont="1" applyBorder="1" applyAlignment="1">
      <alignment horizontal="center" vertical="top"/>
    </xf>
    <xf numFmtId="49" fontId="0" fillId="0" borderId="35" xfId="0" applyNumberFormat="1" applyBorder="1" applyAlignment="1">
      <alignment horizontal="center" vertical="top"/>
    </xf>
    <xf numFmtId="49" fontId="0" fillId="0" borderId="37" xfId="0" applyNumberFormat="1" applyBorder="1" applyAlignment="1">
      <alignment horizontal="center" vertical="top"/>
    </xf>
    <xf numFmtId="0" fontId="0" fillId="0" borderId="36" xfId="0" applyBorder="1"/>
    <xf numFmtId="0" fontId="9" fillId="0" borderId="38" xfId="0" applyFont="1" applyBorder="1" applyAlignment="1">
      <alignment vertical="top" wrapText="1"/>
    </xf>
    <xf numFmtId="49" fontId="0" fillId="4" borderId="39" xfId="0" applyNumberFormat="1" applyFill="1" applyBorder="1" applyAlignment="1">
      <alignment horizontal="center" vertical="top"/>
    </xf>
    <xf numFmtId="0" fontId="0" fillId="0" borderId="35" xfId="0" applyBorder="1" applyAlignment="1">
      <alignment vertical="top"/>
    </xf>
    <xf numFmtId="0" fontId="14" fillId="0" borderId="40" xfId="0" applyFont="1" applyFill="1" applyBorder="1" applyAlignment="1">
      <alignment vertical="top" wrapText="1"/>
    </xf>
    <xf numFmtId="0" fontId="0" fillId="0" borderId="37" xfId="0" applyBorder="1" applyAlignment="1">
      <alignment vertical="top"/>
    </xf>
    <xf numFmtId="0" fontId="14" fillId="0" borderId="40" xfId="0" applyFont="1" applyBorder="1" applyAlignment="1">
      <alignment vertical="top" wrapText="1"/>
    </xf>
    <xf numFmtId="0" fontId="0" fillId="0" borderId="40" xfId="0" applyBorder="1" applyAlignment="1">
      <alignment vertical="top"/>
    </xf>
    <xf numFmtId="0" fontId="14" fillId="0" borderId="40" xfId="0" applyFont="1" applyBorder="1" applyAlignment="1">
      <alignment vertical="top"/>
    </xf>
    <xf numFmtId="0" fontId="9" fillId="0" borderId="40" xfId="0" applyFont="1" applyBorder="1" applyAlignment="1">
      <alignment vertical="top"/>
    </xf>
    <xf numFmtId="0" fontId="14" fillId="0" borderId="40" xfId="0" applyFont="1" applyBorder="1"/>
    <xf numFmtId="0" fontId="14" fillId="0" borderId="40" xfId="0" applyFont="1" applyFill="1" applyBorder="1" applyAlignment="1">
      <alignment wrapText="1"/>
    </xf>
    <xf numFmtId="0" fontId="14" fillId="0" borderId="40" xfId="0" applyFont="1" applyFill="1" applyBorder="1"/>
    <xf numFmtId="0" fontId="14" fillId="0" borderId="41" xfId="0" applyFont="1" applyBorder="1" applyAlignment="1">
      <alignment vertical="top" wrapText="1"/>
    </xf>
    <xf numFmtId="0" fontId="14" fillId="0" borderId="38" xfId="0" applyFont="1" applyBorder="1" applyAlignment="1">
      <alignment wrapText="1"/>
    </xf>
    <xf numFmtId="0" fontId="9" fillId="0" borderId="40" xfId="0" applyFont="1" applyFill="1" applyBorder="1" applyAlignment="1">
      <alignment vertical="top" wrapText="1"/>
    </xf>
    <xf numFmtId="0" fontId="43" fillId="0" borderId="0" xfId="1" applyNumberFormat="1" applyFont="1" applyBorder="1" applyAlignment="1" applyProtection="1">
      <alignment horizontal="right" vertical="center"/>
    </xf>
    <xf numFmtId="165" fontId="12" fillId="0" borderId="19" xfId="0" applyNumberFormat="1" applyFont="1" applyBorder="1" applyAlignment="1">
      <alignment horizontal="right" vertical="center"/>
    </xf>
    <xf numFmtId="1" fontId="0" fillId="0" borderId="0" xfId="0" applyNumberFormat="1"/>
    <xf numFmtId="165" fontId="18" fillId="0" borderId="19" xfId="1" applyNumberFormat="1" applyFont="1" applyBorder="1" applyAlignment="1" applyProtection="1">
      <alignment horizontal="center" vertical="center"/>
      <protection locked="0"/>
    </xf>
    <xf numFmtId="0" fontId="25" fillId="0" borderId="16" xfId="0" applyFont="1" applyBorder="1" applyAlignment="1">
      <alignment horizontal="center"/>
    </xf>
    <xf numFmtId="165" fontId="12" fillId="0" borderId="14" xfId="0" applyNumberFormat="1" applyFont="1" applyFill="1" applyBorder="1" applyAlignment="1">
      <alignment horizontal="center" vertical="center"/>
    </xf>
    <xf numFmtId="0" fontId="25" fillId="0" borderId="16" xfId="0" applyFont="1" applyBorder="1" applyAlignment="1">
      <alignment horizontal="center" wrapText="1"/>
    </xf>
    <xf numFmtId="0" fontId="1" fillId="0" borderId="19" xfId="0" applyFont="1" applyBorder="1"/>
    <xf numFmtId="0" fontId="25" fillId="0" borderId="0" xfId="0" applyFont="1" applyFill="1" applyBorder="1" applyAlignment="1">
      <alignment horizontal="center" vertical="center" wrapText="1"/>
    </xf>
    <xf numFmtId="0" fontId="25" fillId="0" borderId="34" xfId="0" applyFont="1" applyFill="1" applyBorder="1" applyAlignment="1">
      <alignment horizontal="center"/>
    </xf>
    <xf numFmtId="0" fontId="25" fillId="0" borderId="34" xfId="0" applyFont="1" applyBorder="1" applyAlignment="1">
      <alignment horizontal="center" wrapText="1"/>
    </xf>
    <xf numFmtId="0" fontId="25" fillId="0" borderId="34" xfId="0" applyFont="1" applyBorder="1" applyAlignment="1">
      <alignment horizontal="center"/>
    </xf>
    <xf numFmtId="0" fontId="25" fillId="0" borderId="34" xfId="0" applyFont="1" applyFill="1" applyBorder="1" applyAlignment="1">
      <alignment horizontal="center" wrapText="1"/>
    </xf>
    <xf numFmtId="0" fontId="25" fillId="0" borderId="20" xfId="0" applyFont="1" applyFill="1" applyBorder="1" applyAlignment="1">
      <alignment horizontal="center" wrapText="1"/>
    </xf>
    <xf numFmtId="2" fontId="0" fillId="0" borderId="0" xfId="0" applyNumberFormat="1" applyBorder="1"/>
    <xf numFmtId="1" fontId="0" fillId="0" borderId="0" xfId="0" applyNumberFormat="1" applyBorder="1"/>
    <xf numFmtId="1" fontId="60" fillId="0" borderId="18" xfId="0" applyNumberFormat="1" applyFont="1" applyBorder="1" applyAlignment="1" applyProtection="1">
      <alignment horizontal="center" vertical="center"/>
    </xf>
    <xf numFmtId="0" fontId="24" fillId="0" borderId="18" xfId="0" applyNumberFormat="1" applyFont="1" applyBorder="1"/>
    <xf numFmtId="3" fontId="43" fillId="0" borderId="2" xfId="0" applyNumberFormat="1" applyFont="1" applyFill="1" applyBorder="1" applyAlignment="1">
      <alignment horizontal="right" vertical="center" wrapText="1" indent="1"/>
    </xf>
    <xf numFmtId="0" fontId="43" fillId="0" borderId="2" xfId="0" applyNumberFormat="1" applyFont="1" applyFill="1" applyBorder="1" applyAlignment="1">
      <alignment vertical="center"/>
    </xf>
    <xf numFmtId="49" fontId="42" fillId="2" borderId="10" xfId="0" applyNumberFormat="1" applyFont="1" applyFill="1" applyBorder="1" applyAlignment="1">
      <alignment vertical="center" wrapText="1"/>
    </xf>
    <xf numFmtId="49" fontId="43" fillId="2" borderId="12" xfId="0" applyNumberFormat="1" applyFont="1" applyFill="1" applyBorder="1" applyAlignment="1">
      <alignment vertical="center" wrapText="1"/>
    </xf>
    <xf numFmtId="49" fontId="43" fillId="2" borderId="10" xfId="0" applyNumberFormat="1" applyFont="1" applyFill="1" applyBorder="1" applyAlignment="1">
      <alignment vertical="center" wrapText="1"/>
    </xf>
    <xf numFmtId="49" fontId="43" fillId="0" borderId="10" xfId="0" applyNumberFormat="1" applyFont="1" applyFill="1" applyBorder="1" applyAlignment="1">
      <alignment vertical="center" wrapText="1"/>
    </xf>
    <xf numFmtId="49" fontId="43" fillId="0" borderId="15" xfId="0" applyNumberFormat="1" applyFont="1" applyFill="1" applyBorder="1" applyAlignment="1">
      <alignment vertical="center" wrapText="1"/>
    </xf>
    <xf numFmtId="49" fontId="43" fillId="0" borderId="13" xfId="0" applyNumberFormat="1" applyFont="1" applyFill="1" applyBorder="1" applyAlignment="1">
      <alignment vertical="center" wrapText="1"/>
    </xf>
    <xf numFmtId="49" fontId="43" fillId="0" borderId="2" xfId="0" applyNumberFormat="1" applyFont="1" applyFill="1" applyBorder="1" applyAlignment="1">
      <alignment vertical="center" wrapText="1"/>
    </xf>
    <xf numFmtId="3" fontId="9" fillId="0" borderId="12" xfId="0" applyNumberFormat="1" applyFont="1" applyFill="1" applyBorder="1" applyAlignment="1">
      <alignment horizontal="right" vertical="center" wrapText="1" indent="1"/>
    </xf>
    <xf numFmtId="0" fontId="24" fillId="0" borderId="0" xfId="0" applyNumberFormat="1" applyFont="1" applyFill="1"/>
    <xf numFmtId="49" fontId="43" fillId="0" borderId="12" xfId="0" applyNumberFormat="1" applyFont="1" applyFill="1" applyBorder="1" applyAlignment="1">
      <alignment vertical="center" wrapText="1"/>
    </xf>
    <xf numFmtId="0" fontId="62" fillId="0" borderId="12" xfId="0" applyNumberFormat="1" applyFont="1" applyFill="1" applyBorder="1" applyAlignment="1">
      <alignment vertical="center"/>
    </xf>
    <xf numFmtId="0" fontId="8" fillId="2" borderId="20" xfId="0" applyFont="1" applyFill="1" applyBorder="1" applyAlignment="1"/>
    <xf numFmtId="49" fontId="0" fillId="0" borderId="0" xfId="0" applyNumberFormat="1" applyFill="1" applyBorder="1" applyAlignment="1">
      <alignment horizontal="center" vertical="top"/>
    </xf>
    <xf numFmtId="0" fontId="14" fillId="0" borderId="2" xfId="0" applyFont="1" applyFill="1" applyBorder="1" applyAlignment="1">
      <alignment wrapText="1"/>
    </xf>
    <xf numFmtId="49" fontId="18" fillId="0" borderId="0" xfId="0" applyNumberFormat="1" applyFont="1" applyBorder="1" applyAlignment="1" applyProtection="1">
      <alignment horizontal="center" vertical="center"/>
      <protection locked="0"/>
    </xf>
    <xf numFmtId="4" fontId="24" fillId="0" borderId="0" xfId="0" applyNumberFormat="1" applyFont="1" applyFill="1" applyBorder="1" applyAlignment="1" applyProtection="1">
      <protection locked="0"/>
    </xf>
    <xf numFmtId="49" fontId="56" fillId="0" borderId="37" xfId="0" applyNumberFormat="1" applyFont="1" applyBorder="1" applyAlignment="1">
      <alignment horizontal="left" vertical="top" wrapText="1"/>
    </xf>
    <xf numFmtId="0" fontId="27" fillId="0" borderId="0" xfId="0" applyFont="1" applyFill="1" applyBorder="1" applyAlignment="1">
      <alignment vertical="top" wrapText="1"/>
    </xf>
    <xf numFmtId="0" fontId="0" fillId="0" borderId="0" xfId="0" applyBorder="1" applyAlignment="1">
      <alignment horizontal="left" vertical="top" wrapText="1"/>
    </xf>
    <xf numFmtId="0" fontId="12" fillId="0" borderId="0" xfId="0" applyFont="1" applyAlignment="1">
      <alignment vertical="center"/>
    </xf>
    <xf numFmtId="0" fontId="27" fillId="0" borderId="0" xfId="0" applyFont="1" applyFill="1" applyBorder="1" applyAlignment="1">
      <alignment horizontal="right" vertical="center" wrapText="1"/>
    </xf>
    <xf numFmtId="49" fontId="9" fillId="0" borderId="37" xfId="0" applyNumberFormat="1" applyFont="1" applyBorder="1" applyAlignment="1">
      <alignment horizontal="center" vertical="top"/>
    </xf>
    <xf numFmtId="0" fontId="0" fillId="0" borderId="40" xfId="0" applyBorder="1" applyAlignment="1">
      <alignment vertical="top" wrapText="1"/>
    </xf>
    <xf numFmtId="49" fontId="9" fillId="0" borderId="0" xfId="0" applyNumberFormat="1" applyFont="1" applyBorder="1" applyAlignment="1">
      <alignment horizontal="center" vertical="top"/>
    </xf>
    <xf numFmtId="0" fontId="1" fillId="0" borderId="40" xfId="0" applyFont="1" applyBorder="1" applyAlignment="1">
      <alignment vertical="top" wrapText="1"/>
    </xf>
    <xf numFmtId="0" fontId="56" fillId="0" borderId="0" xfId="0" applyFont="1" applyBorder="1" applyAlignment="1">
      <alignment wrapText="1"/>
    </xf>
    <xf numFmtId="0" fontId="56" fillId="0" borderId="40" xfId="0" applyFont="1" applyBorder="1" applyAlignment="1">
      <alignment wrapText="1"/>
    </xf>
    <xf numFmtId="0" fontId="7" fillId="0" borderId="18" xfId="0" applyFont="1" applyBorder="1" applyAlignment="1" applyProtection="1">
      <alignment horizontal="right" vertical="center"/>
    </xf>
    <xf numFmtId="4" fontId="24" fillId="2" borderId="42" xfId="0" applyNumberFormat="1" applyFont="1" applyFill="1" applyBorder="1" applyAlignment="1"/>
    <xf numFmtId="4" fontId="24" fillId="2" borderId="0" xfId="0" applyNumberFormat="1" applyFont="1" applyFill="1" applyBorder="1" applyAlignment="1"/>
    <xf numFmtId="4" fontId="24" fillId="2" borderId="2" xfId="0" applyNumberFormat="1" applyFont="1" applyFill="1" applyBorder="1" applyAlignment="1"/>
    <xf numFmtId="4" fontId="24" fillId="2" borderId="29" xfId="0" applyNumberFormat="1" applyFont="1" applyFill="1" applyBorder="1" applyAlignment="1"/>
    <xf numFmtId="4" fontId="24" fillId="2" borderId="30" xfId="0" applyNumberFormat="1" applyFont="1" applyFill="1" applyBorder="1" applyAlignment="1"/>
    <xf numFmtId="4" fontId="24" fillId="2" borderId="45" xfId="0" applyNumberFormat="1" applyFont="1" applyFill="1" applyBorder="1" applyAlignment="1"/>
    <xf numFmtId="49" fontId="43" fillId="3" borderId="10" xfId="0" applyNumberFormat="1" applyFont="1" applyFill="1" applyBorder="1" applyAlignment="1">
      <alignment vertical="center" wrapText="1"/>
    </xf>
    <xf numFmtId="49" fontId="43" fillId="3" borderId="13" xfId="0" applyNumberFormat="1" applyFont="1" applyFill="1" applyBorder="1" applyAlignment="1">
      <alignment vertical="center" wrapText="1"/>
    </xf>
    <xf numFmtId="49" fontId="43" fillId="3" borderId="15" xfId="0" applyNumberFormat="1" applyFont="1" applyFill="1" applyBorder="1" applyAlignment="1">
      <alignment vertical="center" wrapText="1"/>
    </xf>
    <xf numFmtId="0" fontId="24" fillId="0" borderId="15" xfId="0" applyNumberFormat="1" applyFont="1" applyBorder="1"/>
    <xf numFmtId="0" fontId="24" fillId="0" borderId="2" xfId="0" applyNumberFormat="1" applyFont="1" applyBorder="1"/>
    <xf numFmtId="49" fontId="24" fillId="0" borderId="15" xfId="0" applyNumberFormat="1" applyFont="1" applyBorder="1" applyAlignment="1"/>
    <xf numFmtId="49" fontId="24" fillId="0" borderId="2" xfId="0" applyNumberFormat="1" applyFont="1" applyBorder="1" applyAlignment="1"/>
    <xf numFmtId="0" fontId="24" fillId="0" borderId="2" xfId="0" applyNumberFormat="1" applyFont="1" applyBorder="1" applyAlignment="1">
      <alignment horizontal="right" indent="1"/>
    </xf>
    <xf numFmtId="49" fontId="43" fillId="2" borderId="13" xfId="0" applyNumberFormat="1" applyFont="1" applyFill="1" applyBorder="1" applyAlignment="1">
      <alignment vertical="center" wrapText="1"/>
    </xf>
    <xf numFmtId="3" fontId="43" fillId="0" borderId="17" xfId="0" applyNumberFormat="1" applyFont="1" applyFill="1" applyBorder="1" applyAlignment="1">
      <alignment horizontal="right" vertical="center" wrapText="1" indent="1"/>
    </xf>
    <xf numFmtId="3" fontId="43" fillId="0" borderId="19" xfId="0" applyNumberFormat="1" applyFont="1" applyFill="1" applyBorder="1" applyAlignment="1">
      <alignment horizontal="right" vertical="center" wrapText="1" indent="1"/>
    </xf>
    <xf numFmtId="0" fontId="43" fillId="0" borderId="11" xfId="0" applyNumberFormat="1" applyFont="1" applyFill="1" applyBorder="1" applyAlignment="1">
      <alignment vertical="center" wrapText="1"/>
    </xf>
    <xf numFmtId="0" fontId="43" fillId="0" borderId="16" xfId="0" applyNumberFormat="1" applyFont="1" applyFill="1" applyBorder="1" applyAlignment="1">
      <alignment vertical="center" wrapText="1"/>
    </xf>
    <xf numFmtId="0" fontId="43" fillId="0" borderId="14" xfId="0" applyNumberFormat="1" applyFont="1" applyFill="1" applyBorder="1" applyAlignment="1">
      <alignment vertical="center" wrapText="1"/>
    </xf>
    <xf numFmtId="166" fontId="22" fillId="0" borderId="18" xfId="0" applyNumberFormat="1" applyFont="1" applyBorder="1"/>
    <xf numFmtId="0" fontId="23" fillId="4" borderId="34" xfId="0" applyFont="1" applyFill="1" applyBorder="1" applyAlignment="1">
      <alignment horizontal="left"/>
    </xf>
    <xf numFmtId="0" fontId="12" fillId="4" borderId="34" xfId="0" applyFont="1" applyFill="1" applyBorder="1" applyAlignment="1">
      <alignment horizontal="left"/>
    </xf>
    <xf numFmtId="0" fontId="12" fillId="4" borderId="18" xfId="0" applyFont="1" applyFill="1" applyBorder="1" applyAlignment="1">
      <alignment horizontal="left"/>
    </xf>
    <xf numFmtId="0" fontId="12" fillId="4" borderId="19" xfId="0" applyFont="1" applyFill="1" applyBorder="1" applyAlignment="1">
      <alignment horizontal="left"/>
    </xf>
    <xf numFmtId="0" fontId="0" fillId="0" borderId="0" xfId="0" applyBorder="1" applyAlignment="1" applyProtection="1">
      <protection locked="0"/>
    </xf>
    <xf numFmtId="0" fontId="0" fillId="0" borderId="2" xfId="0" applyBorder="1" applyAlignment="1" applyProtection="1">
      <protection locked="0"/>
    </xf>
    <xf numFmtId="0" fontId="13" fillId="0" borderId="27" xfId="0" applyFont="1" applyBorder="1" applyAlignment="1">
      <alignment horizontal="right" vertical="center" wrapText="1"/>
    </xf>
    <xf numFmtId="0" fontId="0" fillId="0" borderId="56" xfId="0" applyBorder="1" applyAlignment="1">
      <alignment horizontal="right" vertical="center" wrapText="1"/>
    </xf>
    <xf numFmtId="0" fontId="18" fillId="0" borderId="34" xfId="0" applyFont="1" applyBorder="1" applyAlignment="1" applyProtection="1">
      <alignment vertical="center" wrapText="1"/>
      <protection locked="0"/>
    </xf>
    <xf numFmtId="0" fontId="65" fillId="0" borderId="34" xfId="0" applyFont="1" applyBorder="1" applyAlignment="1" applyProtection="1">
      <alignment vertical="center" wrapText="1"/>
      <protection locked="0"/>
    </xf>
    <xf numFmtId="0" fontId="65" fillId="0" borderId="20" xfId="0" applyFont="1" applyBorder="1" applyAlignment="1" applyProtection="1">
      <alignment vertical="center" wrapText="1"/>
      <protection locked="0"/>
    </xf>
    <xf numFmtId="0" fontId="13" fillId="0" borderId="0" xfId="0" applyFont="1" applyBorder="1" applyAlignment="1">
      <alignment horizontal="right" vertical="center" wrapText="1"/>
    </xf>
    <xf numFmtId="0" fontId="0" fillId="0" borderId="55" xfId="0" applyBorder="1" applyAlignment="1">
      <alignment vertical="center"/>
    </xf>
    <xf numFmtId="0" fontId="25" fillId="0" borderId="34" xfId="0" applyFont="1" applyFill="1" applyBorder="1" applyAlignment="1">
      <alignment horizontal="center"/>
    </xf>
    <xf numFmtId="0" fontId="9" fillId="0" borderId="34" xfId="0" applyFont="1" applyBorder="1" applyAlignment="1"/>
    <xf numFmtId="4" fontId="7" fillId="0" borderId="16" xfId="0" applyNumberFormat="1" applyFont="1" applyBorder="1" applyAlignment="1">
      <alignment horizontal="right" vertical="center" wrapText="1"/>
    </xf>
    <xf numFmtId="0" fontId="9" fillId="0" borderId="0" xfId="0" applyFont="1" applyBorder="1" applyAlignment="1"/>
    <xf numFmtId="0" fontId="8" fillId="0" borderId="14" xfId="0" applyFont="1" applyBorder="1" applyAlignment="1">
      <alignment horizontal="right" vertical="center"/>
    </xf>
    <xf numFmtId="0" fontId="9" fillId="0" borderId="18" xfId="0" applyFont="1" applyBorder="1" applyAlignment="1"/>
    <xf numFmtId="0" fontId="7" fillId="0" borderId="0" xfId="0" applyFont="1" applyFill="1" applyBorder="1" applyAlignment="1">
      <alignment horizontal="right" vertical="center" wrapText="1"/>
    </xf>
    <xf numFmtId="0" fontId="0" fillId="0" borderId="0" xfId="0" applyBorder="1" applyAlignment="1"/>
    <xf numFmtId="0" fontId="0" fillId="0" borderId="18" xfId="0" applyBorder="1" applyAlignment="1"/>
    <xf numFmtId="0" fontId="11" fillId="0" borderId="0" xfId="0" applyFont="1"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11"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25" fillId="0" borderId="9" xfId="0" applyFont="1" applyBorder="1" applyAlignment="1"/>
    <xf numFmtId="0" fontId="9" fillId="0" borderId="20" xfId="0" applyFont="1" applyBorder="1" applyAlignment="1"/>
    <xf numFmtId="0" fontId="25" fillId="0" borderId="0" xfId="0" applyFont="1" applyBorder="1" applyAlignment="1">
      <alignment horizontal="center" vertical="center" wrapText="1"/>
    </xf>
    <xf numFmtId="0" fontId="25" fillId="0" borderId="0" xfId="0" applyFont="1" applyBorder="1" applyAlignment="1">
      <alignment wrapText="1"/>
    </xf>
    <xf numFmtId="0" fontId="9" fillId="0" borderId="2" xfId="0" applyFont="1" applyBorder="1" applyAlignment="1"/>
    <xf numFmtId="165" fontId="46" fillId="0" borderId="18" xfId="0" applyNumberFormat="1" applyFont="1" applyBorder="1" applyAlignment="1">
      <alignment horizontal="center" vertical="center"/>
    </xf>
    <xf numFmtId="0" fontId="61" fillId="0" borderId="18" xfId="0" applyFont="1" applyBorder="1" applyAlignment="1"/>
    <xf numFmtId="0" fontId="61" fillId="0" borderId="19" xfId="0" applyFont="1" applyBorder="1" applyAlignment="1"/>
    <xf numFmtId="0" fontId="10" fillId="0" borderId="0" xfId="0" applyFont="1" applyBorder="1" applyAlignment="1">
      <alignment horizontal="left"/>
    </xf>
    <xf numFmtId="0" fontId="25" fillId="0" borderId="9" xfId="0" applyFont="1" applyBorder="1" applyAlignment="1">
      <alignment wrapText="1"/>
    </xf>
    <xf numFmtId="0" fontId="0" fillId="0" borderId="34" xfId="0" applyBorder="1" applyAlignment="1"/>
    <xf numFmtId="0" fontId="35" fillId="0" borderId="27" xfId="0" applyFont="1" applyBorder="1" applyAlignment="1">
      <alignment vertical="top"/>
    </xf>
    <xf numFmtId="0" fontId="35" fillId="0" borderId="17" xfId="0" applyFont="1" applyBorder="1" applyAlignment="1">
      <alignment vertical="top"/>
    </xf>
    <xf numFmtId="0" fontId="0" fillId="0" borderId="19" xfId="0" applyBorder="1" applyAlignment="1"/>
    <xf numFmtId="0" fontId="0" fillId="0" borderId="18" xfId="0" applyBorder="1" applyAlignment="1" applyProtection="1">
      <protection locked="0"/>
    </xf>
    <xf numFmtId="0" fontId="34" fillId="0" borderId="27" xfId="0" applyFont="1" applyBorder="1" applyAlignment="1">
      <alignment vertical="top"/>
    </xf>
    <xf numFmtId="0" fontId="0" fillId="0" borderId="27" xfId="0" applyBorder="1" applyAlignment="1">
      <alignment vertical="top"/>
    </xf>
    <xf numFmtId="0" fontId="18" fillId="0" borderId="0" xfId="0" applyFont="1" applyBorder="1" applyAlignment="1" applyProtection="1">
      <alignment vertical="center"/>
      <protection locked="0"/>
    </xf>
    <xf numFmtId="0" fontId="25" fillId="0" borderId="0" xfId="0" applyFont="1" applyFill="1" applyBorder="1" applyAlignment="1">
      <alignment horizontal="center" wrapText="1"/>
    </xf>
    <xf numFmtId="0" fontId="15" fillId="0" borderId="2" xfId="0" applyFont="1" applyFill="1" applyBorder="1" applyAlignment="1">
      <alignment horizontal="center"/>
    </xf>
    <xf numFmtId="0" fontId="13"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xf numFmtId="0" fontId="23" fillId="4" borderId="34"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20" xfId="0" applyFont="1" applyFill="1" applyBorder="1" applyAlignment="1">
      <alignment horizontal="left" vertical="center"/>
    </xf>
    <xf numFmtId="0" fontId="0" fillId="0" borderId="19" xfId="0" applyBorder="1" applyAlignment="1" applyProtection="1">
      <protection locked="0"/>
    </xf>
    <xf numFmtId="0" fontId="5" fillId="0" borderId="0" xfId="0" applyFont="1" applyAlignment="1" applyProtection="1">
      <alignment horizontal="left" vertical="center" wrapText="1" indent="5"/>
    </xf>
    <xf numFmtId="0" fontId="0" fillId="0" borderId="0" xfId="0" applyProtection="1"/>
    <xf numFmtId="0" fontId="18" fillId="0" borderId="0" xfId="0" applyFont="1" applyBorder="1" applyAlignment="1" applyProtection="1">
      <alignment horizontal="left" vertical="center"/>
      <protection locked="0"/>
    </xf>
    <xf numFmtId="0" fontId="18" fillId="0" borderId="2" xfId="0" applyFont="1" applyBorder="1" applyAlignment="1" applyProtection="1">
      <alignment vertical="center"/>
      <protection locked="0"/>
    </xf>
    <xf numFmtId="0" fontId="24" fillId="4" borderId="34" xfId="0" applyFont="1" applyFill="1" applyBorder="1" applyAlignment="1">
      <alignment horizontal="left"/>
    </xf>
    <xf numFmtId="0" fontId="24" fillId="4" borderId="20" xfId="0" applyFont="1" applyFill="1" applyBorder="1" applyAlignment="1">
      <alignment horizontal="left"/>
    </xf>
    <xf numFmtId="0" fontId="18" fillId="0" borderId="18" xfId="0" applyFont="1" applyBorder="1" applyAlignment="1" applyProtection="1">
      <alignment horizontal="left" vertical="center"/>
      <protection locked="0"/>
    </xf>
    <xf numFmtId="0" fontId="7" fillId="0" borderId="27" xfId="0" applyFont="1" applyBorder="1" applyAlignment="1">
      <alignment horizontal="left"/>
    </xf>
    <xf numFmtId="0" fontId="0" fillId="0" borderId="17" xfId="0" applyBorder="1" applyAlignment="1"/>
    <xf numFmtId="0" fontId="18" fillId="0" borderId="44" xfId="0" applyFont="1" applyBorder="1" applyAlignment="1" applyProtection="1">
      <alignment vertical="center"/>
      <protection locked="0"/>
    </xf>
    <xf numFmtId="0" fontId="19" fillId="0" borderId="44" xfId="0" applyFont="1" applyBorder="1" applyAlignment="1" applyProtection="1">
      <alignment vertical="center"/>
      <protection locked="0"/>
    </xf>
    <xf numFmtId="0" fontId="7" fillId="0" borderId="0" xfId="0" applyFont="1" applyBorder="1" applyAlignment="1"/>
    <xf numFmtId="0" fontId="0" fillId="0" borderId="43" xfId="0" applyBorder="1" applyAlignment="1"/>
    <xf numFmtId="0" fontId="7" fillId="0" borderId="49" xfId="0" applyFont="1" applyBorder="1" applyAlignment="1"/>
    <xf numFmtId="0" fontId="7" fillId="0" borderId="0" xfId="0" applyFont="1" applyAlignment="1"/>
    <xf numFmtId="0" fontId="2" fillId="0" borderId="18" xfId="0" applyFont="1" applyBorder="1" applyAlignment="1">
      <alignment horizontal="center" vertical="center" wrapText="1"/>
    </xf>
    <xf numFmtId="0" fontId="6" fillId="0" borderId="18" xfId="0" applyFont="1" applyBorder="1" applyAlignment="1">
      <alignment horizontal="center" vertical="center"/>
    </xf>
    <xf numFmtId="0" fontId="18" fillId="0" borderId="50" xfId="0" applyFont="1" applyBorder="1" applyAlignment="1" applyProtection="1">
      <alignment horizontal="left" vertical="center"/>
      <protection locked="0"/>
    </xf>
    <xf numFmtId="0" fontId="19" fillId="0" borderId="51" xfId="0" applyFont="1" applyBorder="1" applyAlignment="1" applyProtection="1">
      <alignment vertical="center"/>
      <protection locked="0"/>
    </xf>
    <xf numFmtId="0" fontId="19" fillId="0" borderId="51"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18" fillId="0" borderId="51" xfId="0" applyFont="1" applyBorder="1" applyAlignment="1" applyProtection="1">
      <alignment horizontal="left" vertical="center"/>
      <protection locked="0"/>
    </xf>
    <xf numFmtId="0" fontId="19" fillId="0" borderId="52" xfId="0" applyFont="1" applyBorder="1" applyAlignment="1" applyProtection="1">
      <alignment vertical="center"/>
      <protection locked="0"/>
    </xf>
    <xf numFmtId="0" fontId="7" fillId="0" borderId="43" xfId="0" applyFont="1" applyBorder="1" applyAlignment="1"/>
    <xf numFmtId="0" fontId="7" fillId="0" borderId="49" xfId="0" applyFont="1" applyBorder="1" applyAlignment="1">
      <alignment horizontal="left"/>
    </xf>
    <xf numFmtId="0" fontId="12" fillId="0" borderId="53" xfId="0" applyFont="1" applyBorder="1" applyAlignment="1">
      <alignment horizontal="left"/>
    </xf>
    <xf numFmtId="0" fontId="24" fillId="0" borderId="53" xfId="0" applyFont="1" applyBorder="1" applyAlignment="1"/>
    <xf numFmtId="0" fontId="24" fillId="0" borderId="54" xfId="0" applyFont="1" applyBorder="1" applyAlignment="1"/>
    <xf numFmtId="0" fontId="15" fillId="0" borderId="27" xfId="0" applyFont="1" applyBorder="1" applyAlignment="1"/>
    <xf numFmtId="0" fontId="0" fillId="0" borderId="27" xfId="0" applyBorder="1" applyAlignment="1"/>
    <xf numFmtId="0" fontId="25" fillId="0" borderId="34" xfId="0" applyFont="1" applyBorder="1" applyAlignment="1">
      <alignment horizontal="left"/>
    </xf>
    <xf numFmtId="0" fontId="25" fillId="0" borderId="18" xfId="0" applyFont="1" applyBorder="1" applyAlignment="1">
      <alignment horizontal="left"/>
    </xf>
    <xf numFmtId="0" fontId="25" fillId="0" borderId="19" xfId="0" applyFont="1" applyBorder="1" applyAlignment="1">
      <alignment horizontal="left"/>
    </xf>
    <xf numFmtId="0" fontId="25" fillId="0" borderId="11" xfId="0" applyFont="1" applyFill="1" applyBorder="1" applyAlignment="1">
      <alignment horizontal="left" vertical="top" wrapText="1"/>
    </xf>
    <xf numFmtId="0" fontId="35" fillId="0" borderId="27" xfId="0" applyFont="1" applyFill="1" applyBorder="1" applyAlignment="1">
      <alignment horizontal="left" vertical="top"/>
    </xf>
    <xf numFmtId="0" fontId="35" fillId="0" borderId="17" xfId="0" applyFont="1" applyFill="1" applyBorder="1" applyAlignment="1">
      <alignment horizontal="left" vertical="top"/>
    </xf>
    <xf numFmtId="0" fontId="35" fillId="0" borderId="14" xfId="0" applyFont="1" applyFill="1" applyBorder="1" applyAlignment="1">
      <alignment horizontal="left" vertical="top"/>
    </xf>
    <xf numFmtId="0" fontId="35" fillId="0" borderId="18" xfId="0" applyFont="1" applyFill="1" applyBorder="1" applyAlignment="1">
      <alignment horizontal="left" vertical="top"/>
    </xf>
    <xf numFmtId="0" fontId="35" fillId="0" borderId="19" xfId="0" applyFont="1" applyFill="1" applyBorder="1" applyAlignment="1">
      <alignment horizontal="left" vertical="top"/>
    </xf>
    <xf numFmtId="0" fontId="35" fillId="0" borderId="27" xfId="0" applyFont="1" applyBorder="1" applyAlignment="1">
      <alignment horizontal="right"/>
    </xf>
    <xf numFmtId="0" fontId="34" fillId="0" borderId="18" xfId="0" applyFont="1" applyBorder="1" applyAlignment="1">
      <alignment vertical="top"/>
    </xf>
    <xf numFmtId="0" fontId="0" fillId="0" borderId="18" xfId="0" applyBorder="1" applyAlignment="1">
      <alignment vertical="top"/>
    </xf>
    <xf numFmtId="0" fontId="59" fillId="0" borderId="18" xfId="0" applyFont="1" applyBorder="1" applyAlignment="1">
      <alignment horizontal="right" vertical="center"/>
    </xf>
    <xf numFmtId="0" fontId="14" fillId="0" borderId="18" xfId="0" applyFont="1" applyBorder="1" applyAlignment="1">
      <alignment horizontal="right" vertical="center"/>
    </xf>
    <xf numFmtId="0" fontId="12" fillId="4" borderId="34" xfId="0" applyFont="1" applyFill="1" applyBorder="1" applyAlignment="1"/>
    <xf numFmtId="0" fontId="0" fillId="4" borderId="34" xfId="0" applyFill="1" applyBorder="1" applyAlignment="1"/>
    <xf numFmtId="0" fontId="0" fillId="4" borderId="20" xfId="0" applyFill="1" applyBorder="1" applyAlignment="1"/>
    <xf numFmtId="49" fontId="18" fillId="0" borderId="18" xfId="0" applyNumberFormat="1" applyFont="1" applyFill="1" applyBorder="1" applyAlignment="1" applyProtection="1">
      <alignment horizontal="right" vertical="center"/>
      <protection locked="0"/>
    </xf>
    <xf numFmtId="49" fontId="18" fillId="0" borderId="46" xfId="0" applyNumberFormat="1" applyFont="1" applyFill="1" applyBorder="1" applyAlignment="1" applyProtection="1">
      <alignment horizontal="right" vertical="center"/>
      <protection locked="0"/>
    </xf>
    <xf numFmtId="49" fontId="18" fillId="0" borderId="0" xfId="0" applyNumberFormat="1" applyFont="1" applyFill="1" applyBorder="1" applyAlignment="1" applyProtection="1">
      <alignment horizontal="right" vertical="center"/>
      <protection locked="0"/>
    </xf>
    <xf numFmtId="49" fontId="18" fillId="0" borderId="0" xfId="0" applyNumberFormat="1" applyFont="1" applyBorder="1" applyAlignment="1" applyProtection="1">
      <alignment horizontal="right" vertical="center"/>
      <protection locked="0"/>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22" fillId="0" borderId="0" xfId="0" applyFont="1" applyBorder="1" applyAlignment="1" applyProtection="1">
      <protection locked="0"/>
    </xf>
    <xf numFmtId="0" fontId="36" fillId="0" borderId="0" xfId="0" applyFont="1" applyFill="1" applyBorder="1" applyAlignment="1">
      <alignment horizontal="left" vertical="top"/>
    </xf>
    <xf numFmtId="0" fontId="12" fillId="0" borderId="1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16"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2" fillId="0" borderId="14"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3" fillId="0" borderId="0" xfId="0" applyFont="1" applyFill="1" applyBorder="1" applyAlignment="1">
      <alignment horizontal="center" vertical="center"/>
    </xf>
    <xf numFmtId="4" fontId="22" fillId="0" borderId="0" xfId="0" applyNumberFormat="1" applyFont="1" applyBorder="1" applyAlignment="1"/>
    <xf numFmtId="0" fontId="0" fillId="0" borderId="2" xfId="0" applyBorder="1" applyAlignment="1"/>
    <xf numFmtId="0" fontId="12" fillId="0" borderId="16" xfId="0" applyFont="1" applyBorder="1" applyAlignment="1">
      <alignment horizontal="right" vertical="center"/>
    </xf>
    <xf numFmtId="0" fontId="2" fillId="0" borderId="0" xfId="0" applyFont="1" applyBorder="1" applyAlignment="1"/>
    <xf numFmtId="0" fontId="34" fillId="0" borderId="16" xfId="0" applyFont="1" applyFill="1" applyBorder="1" applyAlignment="1">
      <alignment horizontal="left" vertical="top"/>
    </xf>
    <xf numFmtId="0" fontId="34" fillId="0" borderId="0" xfId="0" applyFont="1" applyAlignment="1">
      <alignment horizontal="left" vertical="top"/>
    </xf>
    <xf numFmtId="0" fontId="8" fillId="0" borderId="0" xfId="0" applyFont="1" applyFill="1" applyBorder="1" applyAlignment="1" applyProtection="1">
      <protection locked="0"/>
    </xf>
    <xf numFmtId="0" fontId="34" fillId="0" borderId="0" xfId="0" applyFont="1" applyFill="1" applyBorder="1" applyAlignment="1">
      <alignment horizontal="left" vertical="top"/>
    </xf>
    <xf numFmtId="0" fontId="11" fillId="0" borderId="18" xfId="0" applyFont="1" applyFill="1" applyBorder="1" applyAlignment="1"/>
    <xf numFmtId="0" fontId="11" fillId="0" borderId="18" xfId="0" applyFont="1" applyBorder="1" applyAlignment="1"/>
    <xf numFmtId="0" fontId="11" fillId="0" borderId="19" xfId="0" applyFont="1" applyBorder="1" applyAlignment="1"/>
    <xf numFmtId="0" fontId="12" fillId="4" borderId="9" xfId="0" applyFont="1" applyFill="1" applyBorder="1" applyAlignment="1"/>
    <xf numFmtId="0" fontId="24" fillId="4" borderId="34" xfId="0" applyFont="1" applyFill="1" applyBorder="1" applyAlignment="1"/>
    <xf numFmtId="0" fontId="24" fillId="4" borderId="19" xfId="0" applyFont="1" applyFill="1" applyBorder="1" applyAlignment="1"/>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30" fillId="0" borderId="0" xfId="0" applyFont="1" applyFill="1" applyBorder="1" applyAlignment="1"/>
    <xf numFmtId="0" fontId="2" fillId="0" borderId="2" xfId="0" applyFont="1" applyBorder="1" applyAlignment="1"/>
    <xf numFmtId="0" fontId="30" fillId="0" borderId="18" xfId="0" applyFont="1" applyBorder="1" applyAlignment="1"/>
    <xf numFmtId="0" fontId="8" fillId="0" borderId="0" xfId="0" applyFont="1" applyBorder="1" applyAlignment="1">
      <alignment horizontal="right"/>
    </xf>
    <xf numFmtId="0" fontId="0" fillId="0" borderId="0" xfId="0" applyAlignment="1">
      <alignment horizontal="right"/>
    </xf>
    <xf numFmtId="0" fontId="0" fillId="0" borderId="0" xfId="0" applyBorder="1" applyAlignment="1">
      <alignment horizontal="right"/>
    </xf>
    <xf numFmtId="0" fontId="12" fillId="0" borderId="16" xfId="0" applyFont="1" applyBorder="1" applyAlignment="1">
      <alignment horizontal="right"/>
    </xf>
    <xf numFmtId="0" fontId="12" fillId="4" borderId="20" xfId="0" applyFont="1" applyFill="1" applyBorder="1" applyAlignment="1">
      <alignment horizontal="left"/>
    </xf>
    <xf numFmtId="0" fontId="0" fillId="0" borderId="0" xfId="0" applyAlignment="1"/>
    <xf numFmtId="0" fontId="18" fillId="0" borderId="18" xfId="0" applyFont="1" applyBorder="1" applyAlignment="1">
      <alignment horizontal="left" vertical="center" indent="1"/>
    </xf>
    <xf numFmtId="0" fontId="18" fillId="0" borderId="44" xfId="0" applyFont="1" applyBorder="1" applyAlignment="1">
      <alignment vertical="center"/>
    </xf>
    <xf numFmtId="0" fontId="18" fillId="0" borderId="50" xfId="0" applyFont="1" applyBorder="1" applyAlignment="1">
      <alignment horizontal="left" vertical="center"/>
    </xf>
    <xf numFmtId="0" fontId="18" fillId="0" borderId="51" xfId="0" applyFont="1" applyBorder="1" applyAlignment="1">
      <alignment vertical="center"/>
    </xf>
    <xf numFmtId="0" fontId="7" fillId="0" borderId="0" xfId="0" applyFont="1" applyBorder="1" applyAlignment="1">
      <alignment horizontal="left"/>
    </xf>
    <xf numFmtId="0" fontId="2" fillId="0" borderId="0" xfId="0" applyFont="1" applyAlignment="1">
      <alignment horizontal="left" vertical="center" wrapText="1" indent="5"/>
    </xf>
    <xf numFmtId="0" fontId="0" fillId="0" borderId="0" xfId="0" applyAlignment="1">
      <alignment horizontal="left" indent="5"/>
    </xf>
    <xf numFmtId="4" fontId="22" fillId="0" borderId="0" xfId="0" applyNumberFormat="1" applyFont="1" applyFill="1" applyBorder="1" applyAlignment="1" applyProtection="1">
      <protection locked="0"/>
    </xf>
    <xf numFmtId="0" fontId="24" fillId="4" borderId="20" xfId="0" applyFont="1" applyFill="1" applyBorder="1" applyAlignment="1"/>
    <xf numFmtId="0" fontId="30" fillId="0" borderId="27" xfId="0" applyFont="1" applyFill="1" applyBorder="1" applyAlignment="1"/>
    <xf numFmtId="0" fontId="2" fillId="0" borderId="27" xfId="0" applyFont="1" applyBorder="1" applyAlignment="1"/>
    <xf numFmtId="0" fontId="2" fillId="0" borderId="17" xfId="0" applyFont="1" applyBorder="1" applyAlignment="1"/>
    <xf numFmtId="0" fontId="12" fillId="0" borderId="0" xfId="0" applyFont="1" applyBorder="1" applyAlignment="1">
      <alignment horizontal="left"/>
    </xf>
    <xf numFmtId="0" fontId="24" fillId="0" borderId="0" xfId="0" applyFont="1" applyBorder="1" applyAlignment="1"/>
    <xf numFmtId="0" fontId="24" fillId="0" borderId="0" xfId="0" applyFont="1" applyAlignment="1"/>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0" xfId="0" applyFont="1" applyAlignment="1">
      <alignment vertical="center"/>
    </xf>
    <xf numFmtId="0" fontId="27" fillId="0" borderId="34" xfId="0" applyFont="1" applyFill="1" applyBorder="1" applyAlignment="1">
      <alignment horizontal="left" vertical="top" wrapText="1"/>
    </xf>
    <xf numFmtId="0" fontId="27" fillId="0" borderId="34" xfId="0" applyFont="1" applyFill="1" applyBorder="1" applyAlignment="1">
      <alignment horizontal="left" vertical="top"/>
    </xf>
    <xf numFmtId="0" fontId="3" fillId="0" borderId="14" xfId="0" applyFont="1" applyBorder="1" applyAlignment="1">
      <alignment horizontal="right" vertical="center"/>
    </xf>
    <xf numFmtId="0" fontId="12" fillId="0" borderId="14" xfId="0" applyFont="1" applyBorder="1" applyAlignment="1">
      <alignment horizontal="right" vertical="center"/>
    </xf>
    <xf numFmtId="0" fontId="2" fillId="0" borderId="18" xfId="0" applyFont="1" applyBorder="1" applyAlignment="1"/>
    <xf numFmtId="0" fontId="3" fillId="0" borderId="0" xfId="0" applyFont="1" applyFill="1" applyBorder="1" applyAlignment="1" applyProtection="1">
      <alignment horizontal="center" vertical="center"/>
      <protection locked="0"/>
    </xf>
    <xf numFmtId="0" fontId="24" fillId="0" borderId="0" xfId="0" applyFont="1" applyFill="1" applyBorder="1" applyAlignment="1">
      <alignment vertical="top" wrapText="1"/>
    </xf>
    <xf numFmtId="0" fontId="9" fillId="0" borderId="0" xfId="0" applyFont="1" applyAlignment="1"/>
    <xf numFmtId="0" fontId="27" fillId="0" borderId="0" xfId="0" applyFont="1" applyFill="1" applyBorder="1" applyAlignment="1">
      <alignment vertical="top" wrapText="1"/>
    </xf>
    <xf numFmtId="0" fontId="64" fillId="0" borderId="18" xfId="0" applyFont="1" applyBorder="1" applyAlignment="1">
      <alignment vertical="center" wrapText="1"/>
    </xf>
    <xf numFmtId="0" fontId="64" fillId="0" borderId="18" xfId="0" applyFont="1" applyBorder="1" applyAlignment="1">
      <alignment vertical="center"/>
    </xf>
    <xf numFmtId="0" fontId="2" fillId="0" borderId="0" xfId="0" applyFont="1" applyBorder="1" applyAlignment="1">
      <alignment horizontal="right" vertical="center" readingOrder="1"/>
    </xf>
    <xf numFmtId="0" fontId="0" fillId="0" borderId="0" xfId="0" applyAlignment="1">
      <alignment vertical="center"/>
    </xf>
    <xf numFmtId="0" fontId="22" fillId="0" borderId="27" xfId="0" applyFont="1" applyBorder="1" applyAlignment="1">
      <alignment vertical="top" wrapText="1"/>
    </xf>
    <xf numFmtId="0" fontId="0" fillId="0" borderId="0" xfId="0" applyBorder="1" applyAlignment="1">
      <alignment horizontal="left" vertical="top" wrapText="1"/>
    </xf>
    <xf numFmtId="0" fontId="66" fillId="0" borderId="11" xfId="0" applyFont="1" applyBorder="1" applyAlignment="1">
      <alignment horizontal="center" vertical="center" wrapText="1"/>
    </xf>
    <xf numFmtId="0" fontId="66" fillId="0" borderId="27" xfId="0" applyFont="1" applyBorder="1" applyAlignment="1">
      <alignment horizontal="center" vertical="center"/>
    </xf>
    <xf numFmtId="0" fontId="66" fillId="0" borderId="17" xfId="0" applyFont="1" applyBorder="1" applyAlignment="1">
      <alignment horizontal="center" vertical="center"/>
    </xf>
    <xf numFmtId="0" fontId="31" fillId="0" borderId="16" xfId="0" applyFont="1" applyBorder="1" applyAlignment="1">
      <alignment vertical="top" wrapText="1"/>
    </xf>
    <xf numFmtId="0" fontId="24" fillId="0" borderId="0" xfId="0" applyFont="1" applyBorder="1" applyAlignment="1">
      <alignment vertical="top" wrapText="1"/>
    </xf>
    <xf numFmtId="4" fontId="24" fillId="0" borderId="0" xfId="0" applyNumberFormat="1" applyFont="1" applyBorder="1" applyAlignment="1">
      <alignment vertical="top" wrapText="1"/>
    </xf>
    <xf numFmtId="0" fontId="24" fillId="0" borderId="2" xfId="0" applyFont="1" applyBorder="1" applyAlignment="1">
      <alignment vertical="top" wrapText="1"/>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left" vertical="top" wrapText="1"/>
    </xf>
    <xf numFmtId="0" fontId="0" fillId="0" borderId="18" xfId="0" applyBorder="1" applyAlignment="1">
      <alignment horizontal="left" vertical="top" wrapText="1"/>
    </xf>
    <xf numFmtId="0" fontId="22" fillId="0" borderId="16" xfId="0" applyFont="1" applyBorder="1" applyAlignment="1">
      <alignment vertical="top" wrapText="1"/>
    </xf>
    <xf numFmtId="0" fontId="22" fillId="0" borderId="0" xfId="0" applyFont="1" applyBorder="1" applyAlignment="1">
      <alignment vertical="top" wrapText="1"/>
    </xf>
    <xf numFmtId="0" fontId="22" fillId="0" borderId="2" xfId="0" applyFont="1" applyBorder="1" applyAlignment="1">
      <alignment vertical="top" wrapText="1"/>
    </xf>
    <xf numFmtId="0" fontId="31" fillId="0" borderId="16" xfId="0" applyFont="1" applyBorder="1" applyAlignment="1"/>
    <xf numFmtId="0" fontId="31" fillId="0" borderId="0" xfId="0" applyFont="1" applyBorder="1" applyAlignment="1"/>
    <xf numFmtId="0" fontId="31" fillId="0" borderId="2" xfId="0" applyFont="1" applyBorder="1" applyAlignment="1"/>
    <xf numFmtId="0" fontId="31" fillId="0" borderId="14" xfId="0" applyFont="1" applyBorder="1" applyAlignment="1">
      <alignment horizontal="lef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12" fillId="0" borderId="0" xfId="0" applyFont="1" applyBorder="1" applyAlignment="1">
      <alignment horizontal="right" vertical="center"/>
    </xf>
    <xf numFmtId="0" fontId="0" fillId="0" borderId="0" xfId="0" applyAlignment="1">
      <alignment horizontal="right" vertical="center"/>
    </xf>
    <xf numFmtId="0" fontId="27" fillId="0" borderId="27" xfId="0" applyFont="1" applyFill="1" applyBorder="1" applyAlignment="1">
      <alignment vertical="top" wrapText="1"/>
    </xf>
    <xf numFmtId="0" fontId="0" fillId="0" borderId="11" xfId="0" applyBorder="1" applyAlignment="1"/>
    <xf numFmtId="0" fontId="0" fillId="0" borderId="16" xfId="0" applyBorder="1" applyAlignment="1"/>
    <xf numFmtId="0" fontId="0" fillId="0" borderId="14" xfId="0" applyBorder="1" applyAlignment="1"/>
    <xf numFmtId="49" fontId="14" fillId="0" borderId="27" xfId="0" applyNumberFormat="1" applyFont="1" applyBorder="1" applyAlignment="1">
      <alignment horizontal="left" vertical="top" wrapText="1"/>
    </xf>
    <xf numFmtId="0" fontId="14" fillId="0" borderId="0" xfId="0" applyFont="1" applyBorder="1" applyAlignment="1">
      <alignment vertical="top" wrapText="1"/>
    </xf>
    <xf numFmtId="0" fontId="0" fillId="0" borderId="2" xfId="0" applyBorder="1" applyAlignment="1">
      <alignment vertical="top"/>
    </xf>
    <xf numFmtId="0" fontId="14" fillId="0" borderId="0" xfId="0" applyFont="1" applyBorder="1" applyAlignment="1"/>
    <xf numFmtId="0" fontId="35" fillId="0" borderId="0" xfId="0" applyFont="1" applyBorder="1" applyAlignment="1"/>
    <xf numFmtId="49" fontId="2" fillId="4" borderId="34" xfId="0" applyNumberFormat="1" applyFont="1" applyFill="1" applyBorder="1" applyAlignment="1">
      <alignment horizontal="left" vertical="top"/>
    </xf>
    <xf numFmtId="0" fontId="0" fillId="0" borderId="20" xfId="0" applyBorder="1" applyAlignment="1"/>
    <xf numFmtId="0" fontId="2" fillId="4" borderId="34" xfId="0" applyFont="1" applyFill="1" applyBorder="1" applyAlignment="1"/>
    <xf numFmtId="0" fontId="2" fillId="4" borderId="20" xfId="0" applyFont="1" applyFill="1" applyBorder="1" applyAlignment="1"/>
    <xf numFmtId="49" fontId="3" fillId="0" borderId="0" xfId="0" applyNumberFormat="1" applyFont="1" applyAlignment="1">
      <alignment horizontal="center" vertical="top" wrapText="1"/>
    </xf>
    <xf numFmtId="0" fontId="3" fillId="0" borderId="0" xfId="0" applyFont="1" applyAlignment="1">
      <alignment vertical="top" wrapText="1"/>
    </xf>
    <xf numFmtId="49" fontId="47" fillId="0" borderId="0" xfId="0" applyNumberFormat="1" applyFont="1" applyAlignment="1">
      <alignment horizontal="center" vertical="center" wrapText="1"/>
    </xf>
    <xf numFmtId="49" fontId="0" fillId="0" borderId="0" xfId="0" applyNumberFormat="1" applyAlignment="1"/>
    <xf numFmtId="49" fontId="0" fillId="0" borderId="0" xfId="0" applyNumberFormat="1" applyBorder="1" applyAlignment="1">
      <alignment horizontal="left" vertical="top" wrapText="1"/>
    </xf>
    <xf numFmtId="0" fontId="2" fillId="4" borderId="34" xfId="0" applyFont="1" applyFill="1" applyBorder="1" applyAlignment="1">
      <alignment wrapText="1"/>
    </xf>
    <xf numFmtId="0" fontId="2" fillId="4" borderId="20" xfId="0" applyFont="1" applyFill="1" applyBorder="1" applyAlignment="1">
      <alignment wrapText="1"/>
    </xf>
    <xf numFmtId="0" fontId="49" fillId="0" borderId="0" xfId="0" applyFont="1" applyFill="1" applyBorder="1" applyAlignment="1"/>
    <xf numFmtId="49" fontId="2" fillId="4" borderId="9" xfId="0" applyNumberFormat="1" applyFont="1" applyFill="1" applyBorder="1" applyAlignment="1">
      <alignment horizontal="center" vertical="center"/>
    </xf>
    <xf numFmtId="0" fontId="9" fillId="4" borderId="34" xfId="0" applyFont="1" applyFill="1" applyBorder="1" applyAlignment="1">
      <alignment horizontal="center" vertical="center"/>
    </xf>
    <xf numFmtId="0" fontId="9" fillId="4" borderId="20" xfId="0" applyFont="1" applyFill="1" applyBorder="1" applyAlignment="1">
      <alignment horizontal="center" vertical="center"/>
    </xf>
    <xf numFmtId="49" fontId="9" fillId="0" borderId="0" xfId="0" applyNumberFormat="1" applyFont="1" applyBorder="1" applyAlignment="1">
      <alignment vertical="top" wrapText="1"/>
    </xf>
    <xf numFmtId="49" fontId="9" fillId="0" borderId="2" xfId="0" applyNumberFormat="1" applyFont="1" applyBorder="1" applyAlignment="1">
      <alignment vertical="top"/>
    </xf>
    <xf numFmtId="49" fontId="9" fillId="0" borderId="18" xfId="0" applyNumberFormat="1" applyFont="1" applyBorder="1" applyAlignment="1">
      <alignment vertical="top" wrapText="1"/>
    </xf>
    <xf numFmtId="49" fontId="9" fillId="0" borderId="19" xfId="0" applyNumberFormat="1" applyFont="1" applyBorder="1" applyAlignment="1">
      <alignment vertical="top" wrapText="1"/>
    </xf>
    <xf numFmtId="49" fontId="14" fillId="0" borderId="0" xfId="0" applyNumberFormat="1" applyFont="1" applyBorder="1" applyAlignment="1">
      <alignment horizontal="left" wrapText="1"/>
    </xf>
    <xf numFmtId="49" fontId="14" fillId="0" borderId="2" xfId="0" applyNumberFormat="1" applyFont="1" applyBorder="1" applyAlignment="1">
      <alignment horizontal="left" wrapText="1"/>
    </xf>
    <xf numFmtId="0" fontId="54" fillId="0" borderId="0" xfId="0" applyFont="1" applyFill="1" applyBorder="1" applyAlignment="1"/>
    <xf numFmtId="0" fontId="0" fillId="4" borderId="34" xfId="0" applyFill="1" applyBorder="1" applyAlignment="1">
      <alignment horizontal="center" vertical="center"/>
    </xf>
    <xf numFmtId="0" fontId="0" fillId="4" borderId="20" xfId="0" applyFill="1" applyBorder="1" applyAlignment="1">
      <alignment horizontal="center" vertical="center"/>
    </xf>
    <xf numFmtId="0" fontId="0" fillId="0" borderId="0" xfId="0" applyNumberFormat="1" applyBorder="1" applyAlignment="1">
      <alignment horizontal="left" vertical="top" wrapText="1"/>
    </xf>
    <xf numFmtId="0" fontId="0" fillId="0" borderId="2" xfId="0" applyNumberFormat="1" applyBorder="1" applyAlignment="1">
      <alignment horizontal="left" vertical="top"/>
    </xf>
    <xf numFmtId="0" fontId="0" fillId="0" borderId="0" xfId="0" applyBorder="1" applyAlignment="1">
      <alignment vertical="top" wrapText="1"/>
    </xf>
    <xf numFmtId="0" fontId="0" fillId="0" borderId="2" xfId="0" applyBorder="1" applyAlignment="1">
      <alignment vertical="top" wrapText="1"/>
    </xf>
    <xf numFmtId="0" fontId="0" fillId="0" borderId="27" xfId="0" applyFill="1" applyBorder="1" applyAlignment="1">
      <alignment vertical="center"/>
    </xf>
    <xf numFmtId="0" fontId="0" fillId="0" borderId="17" xfId="0" applyFill="1" applyBorder="1" applyAlignment="1">
      <alignment vertical="center"/>
    </xf>
    <xf numFmtId="0" fontId="0" fillId="0" borderId="16" xfId="0" applyBorder="1" applyAlignment="1">
      <alignment horizontal="center"/>
    </xf>
    <xf numFmtId="49" fontId="9" fillId="0" borderId="16" xfId="0" applyNumberFormat="1" applyFont="1" applyBorder="1" applyAlignment="1">
      <alignment horizontal="center" vertical="top"/>
    </xf>
    <xf numFmtId="0" fontId="0" fillId="0" borderId="16" xfId="0" applyBorder="1" applyAlignment="1">
      <alignment horizontal="center" vertical="top"/>
    </xf>
    <xf numFmtId="0" fontId="52" fillId="0" borderId="0" xfId="0" applyFont="1" applyBorder="1" applyAlignment="1"/>
    <xf numFmtId="0" fontId="48" fillId="0" borderId="2" xfId="0" applyFont="1" applyBorder="1" applyAlignment="1"/>
    <xf numFmtId="0" fontId="52" fillId="0" borderId="27" xfId="0" applyFont="1" applyBorder="1" applyAlignment="1"/>
    <xf numFmtId="0" fontId="48" fillId="0" borderId="17" xfId="0" applyFont="1" applyBorder="1" applyAlignment="1"/>
    <xf numFmtId="0" fontId="0" fillId="0" borderId="60" xfId="0" applyBorder="1" applyAlignment="1"/>
    <xf numFmtId="0" fontId="0" fillId="0" borderId="35" xfId="0" applyBorder="1" applyAlignment="1"/>
    <xf numFmtId="0" fontId="0" fillId="0" borderId="36" xfId="0" applyBorder="1" applyAlignment="1"/>
    <xf numFmtId="0" fontId="15" fillId="0" borderId="61" xfId="0" applyFont="1" applyFill="1" applyBorder="1" applyAlignment="1"/>
    <xf numFmtId="0" fontId="35" fillId="0" borderId="62" xfId="0" applyFont="1" applyFill="1" applyBorder="1" applyAlignment="1"/>
    <xf numFmtId="0" fontId="35" fillId="0" borderId="63" xfId="0" applyFont="1" applyFill="1" applyBorder="1" applyAlignment="1"/>
    <xf numFmtId="0" fontId="2" fillId="4" borderId="34" xfId="0" applyFont="1" applyFill="1" applyBorder="1" applyAlignment="1">
      <alignment vertical="top"/>
    </xf>
    <xf numFmtId="0" fontId="2" fillId="4" borderId="60" xfId="0" applyFont="1" applyFill="1" applyBorder="1" applyAlignment="1">
      <alignment vertical="top"/>
    </xf>
    <xf numFmtId="0" fontId="0" fillId="0" borderId="37" xfId="0" applyBorder="1" applyAlignment="1"/>
    <xf numFmtId="49" fontId="3" fillId="0" borderId="57" xfId="0" applyNumberFormat="1" applyFont="1" applyBorder="1" applyAlignment="1">
      <alignment horizontal="center" vertical="top" wrapText="1"/>
    </xf>
    <xf numFmtId="0" fontId="3" fillId="0" borderId="58" xfId="0" applyFont="1" applyBorder="1" applyAlignment="1">
      <alignment vertical="top" wrapText="1"/>
    </xf>
    <xf numFmtId="0" fontId="3" fillId="0" borderId="59" xfId="0" applyFont="1" applyBorder="1" applyAlignment="1">
      <alignment vertical="top" wrapText="1"/>
    </xf>
    <xf numFmtId="49" fontId="47" fillId="0" borderId="37" xfId="0" applyNumberFormat="1" applyFont="1" applyBorder="1" applyAlignment="1">
      <alignment horizontal="center" vertical="center" wrapText="1"/>
    </xf>
    <xf numFmtId="49" fontId="0" fillId="0" borderId="0" xfId="0" applyNumberFormat="1" applyBorder="1" applyAlignment="1"/>
    <xf numFmtId="49" fontId="0" fillId="0" borderId="40" xfId="0" applyNumberFormat="1" applyBorder="1" applyAlignment="1"/>
    <xf numFmtId="49" fontId="2" fillId="4" borderId="39" xfId="0" applyNumberFormat="1" applyFont="1" applyFill="1" applyBorder="1" applyAlignment="1">
      <alignment horizontal="center" vertical="center"/>
    </xf>
    <xf numFmtId="0" fontId="0" fillId="4" borderId="60" xfId="0" applyFill="1" applyBorder="1" applyAlignment="1">
      <alignment horizontal="center" vertical="center"/>
    </xf>
    <xf numFmtId="0" fontId="9" fillId="4" borderId="60" xfId="0" applyFont="1" applyFill="1" applyBorder="1" applyAlignment="1">
      <alignment horizontal="center" vertical="center"/>
    </xf>
    <xf numFmtId="0" fontId="43" fillId="0" borderId="27" xfId="0" applyFont="1" applyBorder="1" applyAlignment="1">
      <alignment vertical="top" wrapText="1"/>
    </xf>
    <xf numFmtId="0" fontId="43" fillId="0" borderId="41" xfId="0" applyFont="1" applyBorder="1" applyAlignment="1">
      <alignment vertical="top" wrapText="1"/>
    </xf>
    <xf numFmtId="0" fontId="0" fillId="0" borderId="18" xfId="0" applyBorder="1" applyAlignment="1">
      <alignment wrapText="1"/>
    </xf>
    <xf numFmtId="0" fontId="0" fillId="0" borderId="38" xfId="0" applyBorder="1" applyAlignment="1">
      <alignment wrapText="1"/>
    </xf>
    <xf numFmtId="0" fontId="14" fillId="0" borderId="27" xfId="0" applyFont="1" applyBorder="1" applyAlignment="1"/>
    <xf numFmtId="0" fontId="0" fillId="0" borderId="41" xfId="0" applyBorder="1" applyAlignment="1"/>
    <xf numFmtId="0" fontId="0" fillId="0" borderId="40" xfId="0" applyBorder="1" applyAlignment="1"/>
    <xf numFmtId="49" fontId="56" fillId="0" borderId="37" xfId="0" applyNumberFormat="1" applyFont="1" applyBorder="1" applyAlignment="1">
      <alignment horizontal="left" vertical="top" wrapText="1"/>
    </xf>
    <xf numFmtId="0" fontId="56" fillId="0" borderId="0" xfId="0" applyFont="1" applyBorder="1" applyAlignment="1"/>
    <xf numFmtId="0" fontId="56" fillId="0" borderId="40" xfId="0" applyFont="1" applyBorder="1" applyAlignment="1"/>
    <xf numFmtId="0" fontId="0" fillId="4" borderId="60" xfId="0" applyFill="1" applyBorder="1" applyAlignment="1">
      <alignment vertical="top"/>
    </xf>
    <xf numFmtId="0" fontId="0" fillId="0" borderId="35" xfId="0" applyBorder="1" applyAlignment="1">
      <alignment vertical="top"/>
    </xf>
    <xf numFmtId="0" fontId="0" fillId="0" borderId="37" xfId="0" applyBorder="1" applyAlignment="1">
      <alignment vertical="top"/>
    </xf>
    <xf numFmtId="0" fontId="0" fillId="0" borderId="36" xfId="0" applyBorder="1" applyAlignment="1">
      <alignment vertical="top"/>
    </xf>
    <xf numFmtId="0" fontId="43" fillId="0" borderId="0" xfId="0" applyFont="1" applyBorder="1" applyAlignment="1">
      <alignment vertical="top" wrapText="1"/>
    </xf>
    <xf numFmtId="0" fontId="0" fillId="0" borderId="40" xfId="0" applyBorder="1" applyAlignment="1">
      <alignment vertical="top" wrapText="1"/>
    </xf>
    <xf numFmtId="49" fontId="0" fillId="0" borderId="0" xfId="0" applyNumberFormat="1" applyBorder="1" applyAlignment="1">
      <alignment horizontal="center" vertical="top"/>
    </xf>
    <xf numFmtId="0" fontId="0" fillId="0" borderId="0" xfId="0" applyAlignment="1">
      <alignment vertical="top" wrapText="1"/>
    </xf>
    <xf numFmtId="49" fontId="9" fillId="0" borderId="0" xfId="0" applyNumberFormat="1" applyFont="1" applyBorder="1" applyAlignment="1">
      <alignment horizontal="center" vertical="top"/>
    </xf>
    <xf numFmtId="0" fontId="35" fillId="0" borderId="61" xfId="0" applyFont="1" applyFill="1" applyBorder="1" applyAlignment="1"/>
    <xf numFmtId="0" fontId="15" fillId="0" borderId="27" xfId="0" applyNumberFormat="1" applyFont="1" applyBorder="1" applyAlignment="1"/>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40" fillId="0" borderId="34" xfId="0" applyFont="1" applyFill="1" applyBorder="1" applyAlignment="1">
      <alignment horizontal="left" vertical="center" wrapText="1" indent="1"/>
    </xf>
    <xf numFmtId="0" fontId="43" fillId="0" borderId="34" xfId="0" applyFont="1" applyFill="1" applyBorder="1" applyAlignment="1">
      <alignment horizontal="left" vertical="center" indent="1"/>
    </xf>
    <xf numFmtId="0" fontId="43" fillId="0" borderId="20" xfId="0" applyFont="1" applyFill="1" applyBorder="1" applyAlignment="1">
      <alignment horizontal="left" vertical="center" indent="1"/>
    </xf>
    <xf numFmtId="0" fontId="43" fillId="0" borderId="18" xfId="1" applyNumberFormat="1" applyFont="1" applyBorder="1" applyAlignment="1" applyProtection="1">
      <alignment horizontal="center" vertical="center"/>
    </xf>
    <xf numFmtId="0" fontId="0" fillId="0" borderId="18" xfId="0" applyBorder="1" applyAlignment="1">
      <alignment horizontal="center" vertical="center"/>
    </xf>
    <xf numFmtId="0" fontId="4" fillId="0" borderId="0" xfId="1" applyBorder="1" applyAlignment="1" applyProtection="1">
      <alignment horizontal="left" vertical="center"/>
    </xf>
    <xf numFmtId="0" fontId="58" fillId="0" borderId="0" xfId="1" applyFont="1" applyBorder="1" applyAlignment="1" applyProtection="1">
      <alignment horizontal="left" vertical="center"/>
    </xf>
    <xf numFmtId="0" fontId="4" fillId="0" borderId="0" xfId="1" applyBorder="1" applyAlignment="1" applyProtection="1"/>
    <xf numFmtId="0" fontId="43" fillId="0" borderId="0" xfId="1" applyNumberFormat="1" applyFont="1" applyBorder="1" applyAlignment="1" applyProtection="1">
      <alignment horizontal="right" vertical="center"/>
    </xf>
    <xf numFmtId="0" fontId="15" fillId="0" borderId="0" xfId="0" applyFon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9525</xdr:rowOff>
    </xdr:from>
    <xdr:to>
      <xdr:col>0</xdr:col>
      <xdr:colOff>514350</xdr:colOff>
      <xdr:row>0</xdr:row>
      <xdr:rowOff>466725</xdr:rowOff>
    </xdr:to>
    <xdr:pic>
      <xdr:nvPicPr>
        <xdr:cNvPr id="1026"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85725" y="9525"/>
          <a:ext cx="428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2050"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4097"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aoprals.state.gov/web920/per_diem.asp" TargetMode="External"/><Relationship Id="rId1" Type="http://schemas.openxmlformats.org/officeDocument/2006/relationships/hyperlink" Target="http://www.gsa.gov/portal/category/21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pageSetUpPr fitToPage="1"/>
  </sheetPr>
  <dimension ref="A1:N39"/>
  <sheetViews>
    <sheetView tabSelected="1" zoomScaleNormal="100" workbookViewId="0">
      <selection sqref="A1:K1"/>
    </sheetView>
  </sheetViews>
  <sheetFormatPr defaultRowHeight="12.75" x14ac:dyDescent="0.2"/>
  <cols>
    <col min="1" max="3" width="8.7109375" customWidth="1"/>
    <col min="4" max="4" width="9.7109375" style="1" customWidth="1"/>
    <col min="5" max="5" width="9.140625" style="1"/>
    <col min="6" max="6" width="8.7109375" customWidth="1"/>
    <col min="7" max="7" width="8.5703125" customWidth="1"/>
    <col min="8" max="10" width="8.7109375" customWidth="1"/>
    <col min="13" max="13" width="10.7109375" customWidth="1"/>
  </cols>
  <sheetData>
    <row r="1" spans="1:13" ht="38.25" customHeight="1" x14ac:dyDescent="0.2">
      <c r="A1" s="324" t="s">
        <v>198</v>
      </c>
      <c r="B1" s="325"/>
      <c r="C1" s="325"/>
      <c r="D1" s="325"/>
      <c r="E1" s="325"/>
      <c r="F1" s="325"/>
      <c r="G1" s="325"/>
      <c r="H1" s="325"/>
      <c r="I1" s="325"/>
      <c r="J1" s="325"/>
      <c r="K1" s="325"/>
    </row>
    <row r="2" spans="1:13" ht="45" customHeight="1" x14ac:dyDescent="0.2">
      <c r="A2" s="339" t="s">
        <v>121</v>
      </c>
      <c r="B2" s="340"/>
      <c r="C2" s="340"/>
      <c r="D2" s="340"/>
      <c r="E2" s="340"/>
      <c r="F2" s="284"/>
      <c r="G2" s="284"/>
      <c r="H2" s="284"/>
      <c r="I2" s="284"/>
      <c r="J2" s="284"/>
      <c r="K2" s="284"/>
    </row>
    <row r="3" spans="1:13" ht="12" customHeight="1" x14ac:dyDescent="0.2">
      <c r="A3" s="335" t="s">
        <v>62</v>
      </c>
      <c r="B3" s="336"/>
      <c r="C3" s="337" t="s">
        <v>61</v>
      </c>
      <c r="D3" s="347"/>
      <c r="E3" s="348" t="s">
        <v>71</v>
      </c>
      <c r="F3" s="283"/>
      <c r="G3" s="336"/>
      <c r="H3" s="337" t="s">
        <v>73</v>
      </c>
      <c r="I3" s="338"/>
      <c r="J3" s="331" t="s">
        <v>74</v>
      </c>
      <c r="K3" s="332"/>
    </row>
    <row r="4" spans="1:13" ht="20.100000000000001" customHeight="1" x14ac:dyDescent="0.2">
      <c r="A4" s="344"/>
      <c r="B4" s="345"/>
      <c r="C4" s="341"/>
      <c r="D4" s="343"/>
      <c r="E4" s="341"/>
      <c r="F4" s="334"/>
      <c r="G4" s="342"/>
      <c r="H4" s="333"/>
      <c r="I4" s="334"/>
      <c r="J4" s="333"/>
      <c r="K4" s="346"/>
    </row>
    <row r="5" spans="1:13" ht="12" customHeight="1" x14ac:dyDescent="0.2">
      <c r="A5" s="349" t="s">
        <v>303</v>
      </c>
      <c r="B5" s="350"/>
      <c r="C5" s="350"/>
      <c r="D5" s="350"/>
      <c r="E5" s="350"/>
      <c r="F5" s="350"/>
      <c r="G5" s="350"/>
      <c r="H5" s="350"/>
      <c r="I5" s="350"/>
      <c r="J5" s="350"/>
      <c r="K5" s="351"/>
    </row>
    <row r="6" spans="1:13" ht="20.100000000000001" customHeight="1" x14ac:dyDescent="0.2">
      <c r="A6" s="326"/>
      <c r="B6" s="311"/>
      <c r="C6" s="311"/>
      <c r="D6" s="311"/>
      <c r="E6" s="311"/>
      <c r="F6" s="311"/>
      <c r="G6" s="311"/>
      <c r="H6" s="311"/>
      <c r="I6" s="311"/>
      <c r="J6" s="311"/>
      <c r="K6" s="327"/>
    </row>
    <row r="7" spans="1:13" ht="12" customHeight="1" x14ac:dyDescent="0.2">
      <c r="A7" s="302" t="s">
        <v>58</v>
      </c>
      <c r="B7" s="302"/>
      <c r="C7" s="2" t="s">
        <v>59</v>
      </c>
      <c r="D7" s="278" t="s">
        <v>268</v>
      </c>
      <c r="E7" s="279"/>
      <c r="F7" s="3" t="s">
        <v>66</v>
      </c>
      <c r="G7" s="3" t="s">
        <v>67</v>
      </c>
      <c r="H7" s="282" t="s">
        <v>222</v>
      </c>
      <c r="I7" s="283"/>
      <c r="J7" s="4" t="s">
        <v>69</v>
      </c>
      <c r="K7" s="112" t="s">
        <v>68</v>
      </c>
      <c r="M7" s="196"/>
    </row>
    <row r="8" spans="1:13" ht="20.100000000000001" customHeight="1" x14ac:dyDescent="0.2">
      <c r="A8" s="330"/>
      <c r="B8" s="330"/>
      <c r="C8" s="92"/>
      <c r="D8" s="280"/>
      <c r="E8" s="281"/>
      <c r="F8" s="93"/>
      <c r="G8" s="93"/>
      <c r="H8" s="284"/>
      <c r="I8" s="284"/>
      <c r="J8" s="93"/>
      <c r="K8" s="113"/>
      <c r="M8" s="196"/>
    </row>
    <row r="9" spans="1:13" ht="22.5" customHeight="1" x14ac:dyDescent="0.2">
      <c r="A9" s="241" t="s">
        <v>304</v>
      </c>
      <c r="B9" s="271"/>
      <c r="C9" s="272"/>
      <c r="D9" s="272"/>
      <c r="E9" s="272"/>
      <c r="F9" s="272"/>
      <c r="G9" s="272"/>
      <c r="H9" s="272"/>
      <c r="I9" s="272"/>
      <c r="J9" s="272"/>
      <c r="K9" s="273"/>
    </row>
    <row r="10" spans="1:13" ht="12" customHeight="1" x14ac:dyDescent="0.2">
      <c r="A10" s="263" t="s">
        <v>78</v>
      </c>
      <c r="B10" s="328"/>
      <c r="C10" s="328"/>
      <c r="D10" s="328"/>
      <c r="E10" s="328"/>
      <c r="F10" s="328"/>
      <c r="G10" s="328"/>
      <c r="H10" s="328"/>
      <c r="I10" s="328"/>
      <c r="J10" s="328"/>
      <c r="K10" s="329"/>
    </row>
    <row r="11" spans="1:13" ht="69.95" customHeight="1" x14ac:dyDescent="0.2">
      <c r="A11" s="285" t="s">
        <v>320</v>
      </c>
      <c r="B11" s="286"/>
      <c r="C11" s="286"/>
      <c r="D11" s="286"/>
      <c r="E11" s="286"/>
      <c r="F11" s="286"/>
      <c r="G11" s="286"/>
      <c r="H11" s="286"/>
      <c r="I11" s="286"/>
      <c r="J11" s="286"/>
      <c r="K11" s="287"/>
    </row>
    <row r="12" spans="1:13" ht="12" customHeight="1" x14ac:dyDescent="0.2">
      <c r="A12" s="303" t="s">
        <v>199</v>
      </c>
      <c r="B12" s="304"/>
      <c r="C12" s="304"/>
      <c r="D12" s="304"/>
      <c r="E12" s="304"/>
      <c r="F12" s="304"/>
      <c r="G12" s="294" t="s">
        <v>265</v>
      </c>
      <c r="H12" s="277"/>
      <c r="I12" s="277"/>
      <c r="J12" s="277"/>
      <c r="K12" s="295"/>
    </row>
    <row r="13" spans="1:13" s="6" customFormat="1" ht="20.100000000000001" customHeight="1" x14ac:dyDescent="0.2">
      <c r="A13" s="288" t="s">
        <v>271</v>
      </c>
      <c r="B13" s="289"/>
      <c r="C13" s="289"/>
      <c r="D13" s="290"/>
      <c r="E13" s="198" t="s">
        <v>64</v>
      </c>
      <c r="F13" s="62" t="s">
        <v>194</v>
      </c>
      <c r="G13" s="200" t="s">
        <v>196</v>
      </c>
      <c r="H13" s="202" t="s">
        <v>259</v>
      </c>
      <c r="I13" s="296" t="s">
        <v>266</v>
      </c>
      <c r="J13" s="297"/>
      <c r="K13" s="298"/>
      <c r="M13" s="208"/>
    </row>
    <row r="14" spans="1:13" ht="20.100000000000001" customHeight="1" x14ac:dyDescent="0.2">
      <c r="A14" s="291"/>
      <c r="B14" s="292"/>
      <c r="C14" s="292"/>
      <c r="D14" s="293"/>
      <c r="E14" s="94"/>
      <c r="F14" s="197"/>
      <c r="G14" s="199">
        <f>SUM(E14+F14)</f>
        <v>0</v>
      </c>
      <c r="H14" s="210" t="str">
        <f>IF(1&lt;=(F8=0)+(G8=0)," ",1+(G8-F8))</f>
        <v xml:space="preserve"> </v>
      </c>
      <c r="I14" s="299" t="str">
        <f>IF(1&lt;=(F8=0)+(G8=0)," ",G14*H14)</f>
        <v xml:space="preserve"> </v>
      </c>
      <c r="J14" s="300"/>
      <c r="K14" s="301"/>
    </row>
    <row r="15" spans="1:13" ht="12" customHeight="1" x14ac:dyDescent="0.2">
      <c r="A15" s="354" t="s">
        <v>269</v>
      </c>
      <c r="B15" s="354"/>
      <c r="C15" s="354"/>
      <c r="D15" s="354"/>
      <c r="E15" s="354"/>
      <c r="F15" s="354"/>
      <c r="G15" s="355"/>
      <c r="H15" s="355"/>
      <c r="I15" s="355"/>
      <c r="J15" s="355"/>
      <c r="K15" s="356"/>
    </row>
    <row r="16" spans="1:13" ht="21.95" customHeight="1" x14ac:dyDescent="0.2">
      <c r="A16" s="276" t="s">
        <v>76</v>
      </c>
      <c r="B16" s="277"/>
      <c r="C16" s="204" t="s">
        <v>262</v>
      </c>
      <c r="D16" s="204" t="s">
        <v>263</v>
      </c>
      <c r="E16" s="205" t="s">
        <v>63</v>
      </c>
      <c r="F16" s="204" t="s">
        <v>316</v>
      </c>
      <c r="G16" s="206" t="s">
        <v>270</v>
      </c>
      <c r="H16" s="203" t="s">
        <v>60</v>
      </c>
      <c r="I16" s="204" t="s">
        <v>315</v>
      </c>
      <c r="J16" s="204" t="s">
        <v>77</v>
      </c>
      <c r="K16" s="207" t="s">
        <v>264</v>
      </c>
    </row>
    <row r="17" spans="1:14" ht="20.100000000000001" customHeight="1" x14ac:dyDescent="0.2">
      <c r="A17" s="269" t="s">
        <v>261</v>
      </c>
      <c r="B17" s="270"/>
      <c r="C17" s="95"/>
      <c r="D17" s="95"/>
      <c r="E17" s="7"/>
      <c r="F17" s="9"/>
      <c r="G17" s="10"/>
      <c r="H17" s="11"/>
      <c r="I17" s="12"/>
      <c r="J17" s="16"/>
      <c r="K17" s="114">
        <f>D17</f>
        <v>0</v>
      </c>
    </row>
    <row r="18" spans="1:14" ht="20.100000000000001" customHeight="1" x14ac:dyDescent="0.2">
      <c r="A18" s="274" t="s">
        <v>197</v>
      </c>
      <c r="B18" s="275"/>
      <c r="C18" s="14"/>
      <c r="D18" s="15"/>
      <c r="E18" s="95"/>
      <c r="F18" s="96"/>
      <c r="G18" s="96"/>
      <c r="H18" s="96"/>
      <c r="I18" s="96"/>
      <c r="J18" s="95"/>
      <c r="K18" s="115">
        <f>SUM(E18:J18)</f>
        <v>0</v>
      </c>
    </row>
    <row r="19" spans="1:14" s="6" customFormat="1" ht="20.100000000000001" customHeight="1" x14ac:dyDescent="0.2">
      <c r="A19" s="366" t="s">
        <v>260</v>
      </c>
      <c r="B19" s="367"/>
      <c r="C19" s="367"/>
      <c r="D19" s="367"/>
      <c r="E19" s="367"/>
      <c r="F19" s="367"/>
      <c r="G19" s="367"/>
      <c r="H19" s="367"/>
      <c r="I19" s="367"/>
      <c r="J19" s="367"/>
      <c r="K19" s="195">
        <f>K17+K18</f>
        <v>0</v>
      </c>
      <c r="M19" s="209"/>
      <c r="N19" s="208"/>
    </row>
    <row r="20" spans="1:14" s="6" customFormat="1" ht="12" customHeight="1" x14ac:dyDescent="0.2">
      <c r="A20" s="263" t="s">
        <v>92</v>
      </c>
      <c r="B20" s="264"/>
      <c r="C20" s="264"/>
      <c r="D20" s="264"/>
      <c r="E20" s="265"/>
      <c r="F20" s="264"/>
      <c r="G20" s="264"/>
      <c r="H20" s="264"/>
      <c r="I20" s="264"/>
      <c r="J20" s="264"/>
      <c r="K20" s="266"/>
    </row>
    <row r="21" spans="1:14" s="6" customFormat="1" ht="20.100000000000001" customHeight="1" x14ac:dyDescent="0.2">
      <c r="A21" s="116" t="s">
        <v>93</v>
      </c>
      <c r="B21" s="375"/>
      <c r="C21" s="375"/>
      <c r="D21" s="375"/>
      <c r="E21" s="375"/>
      <c r="F21" s="375"/>
      <c r="G21" s="375"/>
      <c r="H21" s="375"/>
      <c r="I21" s="375"/>
      <c r="J21" s="375"/>
      <c r="K21" s="376"/>
    </row>
    <row r="22" spans="1:14" s="6" customFormat="1" ht="20.100000000000001" customHeight="1" x14ac:dyDescent="0.2">
      <c r="A22" s="63" t="s">
        <v>83</v>
      </c>
      <c r="B22" s="19" t="s">
        <v>85</v>
      </c>
      <c r="C22" s="19" t="s">
        <v>86</v>
      </c>
      <c r="D22" s="20" t="s">
        <v>96</v>
      </c>
      <c r="E22" s="19" t="s">
        <v>87</v>
      </c>
      <c r="F22" s="19" t="s">
        <v>88</v>
      </c>
      <c r="G22" s="20" t="s">
        <v>91</v>
      </c>
      <c r="H22" s="19" t="s">
        <v>89</v>
      </c>
      <c r="I22" s="19" t="s">
        <v>90</v>
      </c>
      <c r="J22" s="312" t="s">
        <v>195</v>
      </c>
      <c r="K22" s="313"/>
    </row>
    <row r="23" spans="1:14" s="6" customFormat="1" ht="20.100000000000001" customHeight="1" x14ac:dyDescent="0.2">
      <c r="A23" s="5" t="s">
        <v>63</v>
      </c>
      <c r="B23" s="97"/>
      <c r="C23" s="228"/>
      <c r="D23" s="97"/>
      <c r="E23" s="17">
        <v>5205</v>
      </c>
      <c r="F23" s="97"/>
      <c r="G23" s="97"/>
      <c r="H23" s="228"/>
      <c r="I23" s="228"/>
      <c r="J23" s="267"/>
      <c r="K23" s="268"/>
    </row>
    <row r="24" spans="1:14" s="6" customFormat="1" ht="20.100000000000001" customHeight="1" x14ac:dyDescent="0.2">
      <c r="A24" s="5" t="s">
        <v>94</v>
      </c>
      <c r="B24" s="97"/>
      <c r="C24" s="228"/>
      <c r="D24" s="97"/>
      <c r="E24" s="17">
        <v>5202</v>
      </c>
      <c r="F24" s="97"/>
      <c r="G24" s="97"/>
      <c r="H24" s="228"/>
      <c r="I24" s="228"/>
      <c r="J24" s="267"/>
      <c r="K24" s="268"/>
    </row>
    <row r="25" spans="1:14" s="6" customFormat="1" ht="20.100000000000001" customHeight="1" x14ac:dyDescent="0.2">
      <c r="A25" s="5" t="s">
        <v>84</v>
      </c>
      <c r="B25" s="97"/>
      <c r="C25" s="228"/>
      <c r="D25" s="97"/>
      <c r="E25" s="17">
        <v>5203</v>
      </c>
      <c r="F25" s="97"/>
      <c r="G25" s="97"/>
      <c r="H25" s="228"/>
      <c r="I25" s="228"/>
      <c r="J25" s="267"/>
      <c r="K25" s="268"/>
    </row>
    <row r="26" spans="1:14" s="6" customFormat="1" ht="20.100000000000001" customHeight="1" x14ac:dyDescent="0.2">
      <c r="A26" s="5" t="s">
        <v>95</v>
      </c>
      <c r="B26" s="97"/>
      <c r="C26" s="228"/>
      <c r="D26" s="97"/>
      <c r="E26" s="17">
        <v>5301</v>
      </c>
      <c r="F26" s="97"/>
      <c r="G26" s="97"/>
      <c r="H26" s="228"/>
      <c r="I26" s="228"/>
      <c r="J26" s="308"/>
      <c r="K26" s="323"/>
    </row>
    <row r="27" spans="1:14" s="6" customFormat="1" ht="12" customHeight="1" x14ac:dyDescent="0.2">
      <c r="A27" s="320" t="s">
        <v>56</v>
      </c>
      <c r="B27" s="321"/>
      <c r="C27" s="321"/>
      <c r="D27" s="321"/>
      <c r="E27" s="321"/>
      <c r="F27" s="321"/>
      <c r="G27" s="321"/>
      <c r="H27" s="321"/>
      <c r="I27" s="321"/>
      <c r="J27" s="321"/>
      <c r="K27" s="322"/>
    </row>
    <row r="28" spans="1:14" s="6" customFormat="1" ht="24.95" customHeight="1" x14ac:dyDescent="0.2">
      <c r="A28" s="314" t="s">
        <v>302</v>
      </c>
      <c r="B28" s="315"/>
      <c r="C28" s="315"/>
      <c r="D28" s="315"/>
      <c r="E28" s="315"/>
      <c r="F28" s="315"/>
      <c r="G28" s="315"/>
      <c r="H28" s="315"/>
      <c r="I28" s="315"/>
      <c r="J28" s="315"/>
      <c r="K28" s="316"/>
    </row>
    <row r="29" spans="1:14" s="6" customFormat="1" ht="12" customHeight="1" x14ac:dyDescent="0.2">
      <c r="A29" s="18" t="s">
        <v>76</v>
      </c>
      <c r="B29" s="317" t="s">
        <v>81</v>
      </c>
      <c r="C29" s="318"/>
      <c r="D29" s="318"/>
      <c r="E29" s="318"/>
      <c r="F29" s="318"/>
      <c r="G29" s="318"/>
      <c r="H29" s="319"/>
      <c r="I29" s="317" t="s">
        <v>82</v>
      </c>
      <c r="J29" s="317"/>
      <c r="K29" s="117" t="s">
        <v>79</v>
      </c>
    </row>
    <row r="30" spans="1:14" ht="20.100000000000001" customHeight="1" x14ac:dyDescent="0.2">
      <c r="A30" s="13" t="s">
        <v>63</v>
      </c>
      <c r="B30" s="311"/>
      <c r="C30" s="311"/>
      <c r="D30" s="311"/>
      <c r="E30" s="311"/>
      <c r="F30" s="311"/>
      <c r="G30" s="311"/>
      <c r="H30" s="311"/>
      <c r="I30" s="373"/>
      <c r="J30" s="374"/>
      <c r="K30" s="118"/>
    </row>
    <row r="31" spans="1:14" ht="20.100000000000001" customHeight="1" x14ac:dyDescent="0.2">
      <c r="A31" s="135" t="s">
        <v>80</v>
      </c>
      <c r="B31" s="311"/>
      <c r="C31" s="311"/>
      <c r="D31" s="311"/>
      <c r="E31" s="311"/>
      <c r="F31" s="311"/>
      <c r="G31" s="311"/>
      <c r="H31" s="311"/>
      <c r="I31" s="371"/>
      <c r="J31" s="372"/>
      <c r="K31" s="136"/>
    </row>
    <row r="32" spans="1:14" ht="12" customHeight="1" x14ac:dyDescent="0.2">
      <c r="A32" s="368" t="s">
        <v>116</v>
      </c>
      <c r="B32" s="369"/>
      <c r="C32" s="369"/>
      <c r="D32" s="369"/>
      <c r="E32" s="369"/>
      <c r="F32" s="369"/>
      <c r="G32" s="369"/>
      <c r="H32" s="369"/>
      <c r="I32" s="369"/>
      <c r="J32" s="369"/>
      <c r="K32" s="370"/>
    </row>
    <row r="33" spans="1:12" ht="24.95" customHeight="1" x14ac:dyDescent="0.2">
      <c r="A33" s="308"/>
      <c r="B33" s="308"/>
      <c r="C33" s="308"/>
      <c r="D33" s="283"/>
      <c r="E33" s="308"/>
      <c r="F33" s="308"/>
      <c r="G33" s="308"/>
      <c r="H33" s="283"/>
      <c r="I33" s="284"/>
      <c r="J33" s="284"/>
      <c r="K33" s="307"/>
    </row>
    <row r="34" spans="1:12" x14ac:dyDescent="0.2">
      <c r="A34" s="309" t="s">
        <v>110</v>
      </c>
      <c r="B34" s="309"/>
      <c r="C34" s="309"/>
      <c r="D34" s="283"/>
      <c r="E34" s="309" t="s">
        <v>111</v>
      </c>
      <c r="F34" s="310"/>
      <c r="G34" s="310"/>
      <c r="H34" s="283"/>
      <c r="I34" s="305" t="s">
        <v>113</v>
      </c>
      <c r="J34" s="305"/>
      <c r="K34" s="306"/>
    </row>
    <row r="35" spans="1:12" ht="24.95" customHeight="1" x14ac:dyDescent="0.2">
      <c r="A35" s="308"/>
      <c r="B35" s="308"/>
      <c r="C35" s="308"/>
      <c r="D35" s="283"/>
      <c r="E35" s="267"/>
      <c r="F35" s="267"/>
      <c r="G35" s="267"/>
      <c r="H35" s="283"/>
      <c r="I35" s="357" t="s">
        <v>122</v>
      </c>
      <c r="J35" s="358"/>
      <c r="K35" s="359"/>
    </row>
    <row r="36" spans="1:12" x14ac:dyDescent="0.2">
      <c r="A36" s="364" t="s">
        <v>112</v>
      </c>
      <c r="B36" s="365"/>
      <c r="C36" s="365"/>
      <c r="D36" s="284"/>
      <c r="E36" s="364" t="s">
        <v>114</v>
      </c>
      <c r="F36" s="284"/>
      <c r="G36" s="284"/>
      <c r="H36" s="284"/>
      <c r="I36" s="360"/>
      <c r="J36" s="361"/>
      <c r="K36" s="362"/>
    </row>
    <row r="37" spans="1:12" x14ac:dyDescent="0.2">
      <c r="A37" s="352" t="s">
        <v>333</v>
      </c>
      <c r="B37" s="353"/>
      <c r="C37" s="353"/>
      <c r="D37" s="353"/>
      <c r="E37" s="353"/>
      <c r="F37" s="353"/>
      <c r="G37" s="353"/>
      <c r="H37" s="353"/>
      <c r="I37" s="363" t="s">
        <v>118</v>
      </c>
      <c r="J37" s="363"/>
      <c r="K37" s="363"/>
      <c r="L37" s="23"/>
    </row>
    <row r="38" spans="1:12" x14ac:dyDescent="0.2">
      <c r="A38" s="6"/>
      <c r="B38" s="6"/>
      <c r="C38" s="6"/>
      <c r="D38" s="8"/>
      <c r="E38" s="8"/>
      <c r="F38" s="6"/>
      <c r="G38" s="6"/>
      <c r="H38" s="6"/>
      <c r="I38" s="6"/>
      <c r="J38" s="6"/>
      <c r="K38" s="6"/>
    </row>
    <row r="39" spans="1:12" x14ac:dyDescent="0.2">
      <c r="A39" s="6"/>
      <c r="B39" s="6"/>
      <c r="C39" s="6"/>
      <c r="D39" s="8"/>
      <c r="E39" s="8"/>
      <c r="F39" s="6"/>
      <c r="G39" s="6"/>
      <c r="H39" s="6"/>
      <c r="I39" s="6"/>
      <c r="J39" s="6"/>
      <c r="K39" s="6"/>
    </row>
  </sheetData>
  <sheetProtection password="EAC2" sheet="1" objects="1" scenarios="1"/>
  <mergeCells count="62">
    <mergeCell ref="A37:H37"/>
    <mergeCell ref="A15:K15"/>
    <mergeCell ref="I35:K36"/>
    <mergeCell ref="I37:K37"/>
    <mergeCell ref="D33:D36"/>
    <mergeCell ref="H33:H36"/>
    <mergeCell ref="A35:C35"/>
    <mergeCell ref="A36:C36"/>
    <mergeCell ref="A19:J19"/>
    <mergeCell ref="E36:G36"/>
    <mergeCell ref="E35:G35"/>
    <mergeCell ref="B31:H31"/>
    <mergeCell ref="A32:K32"/>
    <mergeCell ref="I31:J31"/>
    <mergeCell ref="I30:J30"/>
    <mergeCell ref="B21:K21"/>
    <mergeCell ref="A1:K1"/>
    <mergeCell ref="A6:K6"/>
    <mergeCell ref="A10:K10"/>
    <mergeCell ref="A8:B8"/>
    <mergeCell ref="J3:K3"/>
    <mergeCell ref="H4:I4"/>
    <mergeCell ref="A3:B3"/>
    <mergeCell ref="H3:I3"/>
    <mergeCell ref="A2:K2"/>
    <mergeCell ref="E4:G4"/>
    <mergeCell ref="C4:D4"/>
    <mergeCell ref="A4:B4"/>
    <mergeCell ref="J4:K4"/>
    <mergeCell ref="C3:D3"/>
    <mergeCell ref="E3:G3"/>
    <mergeCell ref="A5:K5"/>
    <mergeCell ref="B30:H30"/>
    <mergeCell ref="J22:K22"/>
    <mergeCell ref="A28:K28"/>
    <mergeCell ref="I29:J29"/>
    <mergeCell ref="B29:H29"/>
    <mergeCell ref="A27:K27"/>
    <mergeCell ref="J25:K25"/>
    <mergeCell ref="J26:K26"/>
    <mergeCell ref="I34:K34"/>
    <mergeCell ref="I33:K33"/>
    <mergeCell ref="E33:G33"/>
    <mergeCell ref="A33:C33"/>
    <mergeCell ref="A34:C34"/>
    <mergeCell ref="E34:G34"/>
    <mergeCell ref="D7:E8"/>
    <mergeCell ref="H7:I8"/>
    <mergeCell ref="A11:K11"/>
    <mergeCell ref="A13:D14"/>
    <mergeCell ref="G12:K12"/>
    <mergeCell ref="I13:K13"/>
    <mergeCell ref="I14:K14"/>
    <mergeCell ref="A7:B7"/>
    <mergeCell ref="A12:F12"/>
    <mergeCell ref="A20:K20"/>
    <mergeCell ref="J24:K24"/>
    <mergeCell ref="A17:B17"/>
    <mergeCell ref="J23:K23"/>
    <mergeCell ref="B9:K9"/>
    <mergeCell ref="A18:B18"/>
    <mergeCell ref="A16:B16"/>
  </mergeCells>
  <phoneticPr fontId="3" type="noConversion"/>
  <printOptions horizontalCentered="1" gridLines="1"/>
  <pageMargins left="0.5" right="0.5" top="0.5" bottom="0.25" header="0.5" footer="0.25"/>
  <pageSetup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P49"/>
  <sheetViews>
    <sheetView showZeros="0" zoomScaleNormal="100" workbookViewId="0">
      <selection sqref="A1:K1"/>
    </sheetView>
  </sheetViews>
  <sheetFormatPr defaultRowHeight="12.75" x14ac:dyDescent="0.2"/>
  <cols>
    <col min="1" max="1" width="11" customWidth="1"/>
    <col min="2" max="3" width="8.7109375" customWidth="1"/>
    <col min="4" max="5" width="8.7109375" style="1" customWidth="1"/>
    <col min="6" max="10" width="8.7109375" customWidth="1"/>
    <col min="11" max="11" width="9.42578125" customWidth="1"/>
  </cols>
  <sheetData>
    <row r="1" spans="1:16" ht="38.25" customHeight="1" x14ac:dyDescent="0.2">
      <c r="A1" s="419" t="s">
        <v>72</v>
      </c>
      <c r="B1" s="420"/>
      <c r="C1" s="420"/>
      <c r="D1" s="420"/>
      <c r="E1" s="420"/>
      <c r="F1" s="420"/>
      <c r="G1" s="420"/>
      <c r="H1" s="420"/>
      <c r="I1" s="420"/>
      <c r="J1" s="420"/>
      <c r="K1" s="420"/>
    </row>
    <row r="2" spans="1:16" ht="45" customHeight="1" x14ac:dyDescent="0.2">
      <c r="A2" s="339" t="s">
        <v>120</v>
      </c>
      <c r="B2" s="340"/>
      <c r="C2" s="340"/>
      <c r="D2" s="340"/>
      <c r="E2" s="340"/>
      <c r="F2" s="284"/>
      <c r="G2" s="284"/>
      <c r="H2" s="284"/>
      <c r="I2" s="284"/>
      <c r="J2" s="284"/>
      <c r="K2" s="284"/>
    </row>
    <row r="3" spans="1:16" ht="12" customHeight="1" x14ac:dyDescent="0.2">
      <c r="A3" s="335" t="s">
        <v>62</v>
      </c>
      <c r="B3" s="336"/>
      <c r="C3" s="337" t="s">
        <v>61</v>
      </c>
      <c r="D3" s="347"/>
      <c r="E3" s="348" t="s">
        <v>71</v>
      </c>
      <c r="F3" s="283"/>
      <c r="G3" s="336"/>
      <c r="H3" s="337" t="s">
        <v>73</v>
      </c>
      <c r="I3" s="338"/>
      <c r="J3" s="418" t="s">
        <v>74</v>
      </c>
      <c r="K3" s="283"/>
    </row>
    <row r="4" spans="1:16" ht="20.100000000000001" customHeight="1" x14ac:dyDescent="0.2">
      <c r="A4" s="344">
        <f>'Travel Request'!A4</f>
        <v>0</v>
      </c>
      <c r="B4" s="345"/>
      <c r="C4" s="344">
        <f>'Travel Request'!C4</f>
        <v>0</v>
      </c>
      <c r="D4" s="345"/>
      <c r="E4" s="416">
        <f>'Travel Request'!E4</f>
        <v>0</v>
      </c>
      <c r="F4" s="415"/>
      <c r="G4" s="417"/>
      <c r="H4" s="415">
        <f>'Travel Request'!H4</f>
        <v>0</v>
      </c>
      <c r="I4" s="415"/>
      <c r="J4" s="415">
        <f>'Travel Request'!J4</f>
        <v>0</v>
      </c>
      <c r="K4" s="415"/>
    </row>
    <row r="5" spans="1:16" ht="12" customHeight="1" x14ac:dyDescent="0.2">
      <c r="A5" s="426" t="s">
        <v>303</v>
      </c>
      <c r="B5" s="427"/>
      <c r="C5" s="427"/>
      <c r="D5" s="427"/>
      <c r="E5" s="427"/>
      <c r="F5" s="427"/>
      <c r="G5" s="427"/>
      <c r="H5" s="427"/>
      <c r="I5" s="427"/>
      <c r="J5" s="428"/>
      <c r="K5" s="428"/>
    </row>
    <row r="6" spans="1:16" ht="20.100000000000001" customHeight="1" x14ac:dyDescent="0.2">
      <c r="A6" s="429">
        <f>'Travel Request'!A6</f>
        <v>0</v>
      </c>
      <c r="B6" s="430"/>
      <c r="C6" s="430"/>
      <c r="D6" s="430"/>
      <c r="E6" s="430"/>
      <c r="F6" s="430"/>
      <c r="G6" s="430"/>
      <c r="H6" s="430"/>
      <c r="I6" s="430"/>
      <c r="J6" s="431"/>
      <c r="K6" s="431"/>
    </row>
    <row r="7" spans="1:16" x14ac:dyDescent="0.2">
      <c r="A7" s="302" t="s">
        <v>58</v>
      </c>
      <c r="B7" s="302"/>
      <c r="C7" s="2" t="s">
        <v>59</v>
      </c>
      <c r="D7" s="278" t="s">
        <v>70</v>
      </c>
      <c r="E7" s="413"/>
      <c r="F7" s="3" t="s">
        <v>66</v>
      </c>
      <c r="G7" s="3" t="s">
        <v>67</v>
      </c>
      <c r="H7" s="282" t="s">
        <v>75</v>
      </c>
      <c r="I7" s="413"/>
      <c r="J7" s="4" t="s">
        <v>69</v>
      </c>
      <c r="K7" s="4" t="s">
        <v>68</v>
      </c>
    </row>
    <row r="8" spans="1:16" x14ac:dyDescent="0.2">
      <c r="A8" s="414">
        <f>'Travel Request'!A8</f>
        <v>0</v>
      </c>
      <c r="B8" s="414"/>
      <c r="C8" s="119">
        <f>'Travel Request'!C8</f>
        <v>0</v>
      </c>
      <c r="D8" s="434"/>
      <c r="E8" s="284"/>
      <c r="F8" s="120">
        <f>'Travel Request'!F8</f>
        <v>0</v>
      </c>
      <c r="G8" s="120">
        <f>'Travel Request'!G8</f>
        <v>0</v>
      </c>
      <c r="H8" s="284"/>
      <c r="I8" s="284"/>
      <c r="J8" s="120">
        <f>'Travel Request'!J8</f>
        <v>0</v>
      </c>
      <c r="K8" s="120">
        <f>'Travel Request'!K8</f>
        <v>0</v>
      </c>
    </row>
    <row r="9" spans="1:16" ht="39.950000000000003" customHeight="1" x14ac:dyDescent="0.2">
      <c r="A9" s="432" t="s">
        <v>245</v>
      </c>
      <c r="B9" s="433"/>
      <c r="C9" s="433"/>
      <c r="D9" s="433"/>
      <c r="E9" s="433"/>
      <c r="F9" s="433"/>
      <c r="G9" s="433"/>
      <c r="H9" s="433"/>
      <c r="I9" s="433"/>
      <c r="J9" s="433"/>
      <c r="K9" s="433"/>
    </row>
    <row r="10" spans="1:16" ht="20.100000000000001" customHeight="1" x14ac:dyDescent="0.2">
      <c r="A10" s="67" t="s">
        <v>97</v>
      </c>
      <c r="B10" s="98"/>
      <c r="C10" s="98"/>
      <c r="D10" s="98"/>
      <c r="E10" s="98"/>
      <c r="F10" s="98"/>
      <c r="G10" s="98"/>
      <c r="H10" s="98"/>
      <c r="I10" s="98"/>
      <c r="J10" s="99"/>
      <c r="K10" s="80" t="s">
        <v>101</v>
      </c>
    </row>
    <row r="11" spans="1:16" x14ac:dyDescent="0.2">
      <c r="A11" s="400" t="s">
        <v>24</v>
      </c>
      <c r="B11" s="368"/>
      <c r="C11" s="368"/>
      <c r="D11" s="368"/>
      <c r="E11" s="368"/>
      <c r="F11" s="368"/>
      <c r="G11" s="368"/>
      <c r="H11" s="368"/>
      <c r="I11" s="401"/>
      <c r="J11" s="401"/>
      <c r="K11" s="422"/>
    </row>
    <row r="12" spans="1:16" x14ac:dyDescent="0.2">
      <c r="A12" s="21" t="s">
        <v>64</v>
      </c>
      <c r="B12" s="100"/>
      <c r="C12" s="100"/>
      <c r="D12" s="100"/>
      <c r="E12" s="100"/>
      <c r="F12" s="100"/>
      <c r="G12" s="100"/>
      <c r="H12" s="100"/>
      <c r="I12" s="121"/>
      <c r="J12" s="122"/>
      <c r="K12" s="68"/>
      <c r="P12" s="25"/>
    </row>
    <row r="13" spans="1:16" x14ac:dyDescent="0.2">
      <c r="A13" s="21" t="s">
        <v>65</v>
      </c>
      <c r="B13" s="100"/>
      <c r="C13" s="100"/>
      <c r="D13" s="100"/>
      <c r="E13" s="100"/>
      <c r="F13" s="100"/>
      <c r="G13" s="100"/>
      <c r="H13" s="100"/>
      <c r="I13" s="121"/>
      <c r="J13" s="123"/>
      <c r="K13" s="69"/>
    </row>
    <row r="14" spans="1:16" x14ac:dyDescent="0.2">
      <c r="A14" s="400"/>
      <c r="B14" s="401"/>
      <c r="C14" s="401"/>
      <c r="D14" s="401"/>
      <c r="E14" s="401"/>
      <c r="F14" s="401"/>
      <c r="G14" s="401"/>
      <c r="H14" s="401"/>
      <c r="I14" s="401"/>
      <c r="J14" s="401"/>
      <c r="K14" s="422"/>
    </row>
    <row r="15" spans="1:16" x14ac:dyDescent="0.2">
      <c r="A15" s="21" t="s">
        <v>206</v>
      </c>
      <c r="B15" s="100"/>
      <c r="C15" s="100"/>
      <c r="D15" s="100"/>
      <c r="E15" s="100"/>
      <c r="F15" s="100"/>
      <c r="G15" s="100"/>
      <c r="H15" s="100"/>
      <c r="I15" s="121"/>
      <c r="J15" s="124"/>
      <c r="K15" s="70"/>
    </row>
    <row r="16" spans="1:16" x14ac:dyDescent="0.2">
      <c r="A16" s="400" t="s">
        <v>207</v>
      </c>
      <c r="B16" s="401"/>
      <c r="C16" s="401"/>
      <c r="D16" s="401"/>
      <c r="E16" s="401"/>
      <c r="F16" s="401"/>
      <c r="G16" s="401"/>
      <c r="H16" s="401"/>
      <c r="I16" s="401"/>
      <c r="J16" s="401"/>
      <c r="K16" s="422"/>
    </row>
    <row r="17" spans="1:11" x14ac:dyDescent="0.2">
      <c r="A17" s="21" t="s">
        <v>208</v>
      </c>
      <c r="B17" s="71">
        <f>'Travel Request'!G14</f>
        <v>0</v>
      </c>
      <c r="C17" s="71">
        <f>IF(('Travel Request'!H14&gt;1),'Travel Request'!G14," ")</f>
        <v>0</v>
      </c>
      <c r="D17" s="71">
        <f>IF(('Travel Request'!H14&gt;2),'Travel Request'!G14," ")</f>
        <v>0</v>
      </c>
      <c r="E17" s="71">
        <f>IF(('Travel Request'!H14&gt;3),'Travel Request'!G14," ")</f>
        <v>0</v>
      </c>
      <c r="F17" s="71">
        <f>IF(('Travel Request'!H14&gt;4),'Travel Request'!G14," ")</f>
        <v>0</v>
      </c>
      <c r="G17" s="71">
        <f>IF(('Travel Request'!H14&gt;5),'Travel Request'!G14," ")</f>
        <v>0</v>
      </c>
      <c r="H17" s="71">
        <f>IF(('Travel Request'!H14&gt;6),'Travel Request'!G14," ")</f>
        <v>0</v>
      </c>
      <c r="I17" s="71">
        <f>IF(('Travel Request'!H14&gt;7),'Travel Request'!G14," ")</f>
        <v>0</v>
      </c>
      <c r="J17" s="81">
        <f>IF(('Travel Request'!H14&gt;8),'Travel Request'!G14," ")</f>
        <v>0</v>
      </c>
      <c r="K17" s="68"/>
    </row>
    <row r="18" spans="1:11" x14ac:dyDescent="0.2">
      <c r="A18" s="21" t="s">
        <v>210</v>
      </c>
      <c r="B18" s="71">
        <f>B12+B13+B15</f>
        <v>0</v>
      </c>
      <c r="C18" s="71">
        <f t="shared" ref="C18:J18" si="0">C12+C13+C15</f>
        <v>0</v>
      </c>
      <c r="D18" s="71">
        <f t="shared" si="0"/>
        <v>0</v>
      </c>
      <c r="E18" s="71">
        <f t="shared" si="0"/>
        <v>0</v>
      </c>
      <c r="F18" s="71">
        <f t="shared" si="0"/>
        <v>0</v>
      </c>
      <c r="G18" s="71">
        <f t="shared" si="0"/>
        <v>0</v>
      </c>
      <c r="H18" s="71">
        <f t="shared" si="0"/>
        <v>0</v>
      </c>
      <c r="I18" s="71">
        <f t="shared" si="0"/>
        <v>0</v>
      </c>
      <c r="J18" s="82">
        <f t="shared" si="0"/>
        <v>0</v>
      </c>
      <c r="K18" s="125"/>
    </row>
    <row r="19" spans="1:11" x14ac:dyDescent="0.2">
      <c r="A19" s="21" t="s">
        <v>209</v>
      </c>
      <c r="B19" s="71">
        <f>IF(B17&lt;=B18,B17,B18)</f>
        <v>0</v>
      </c>
      <c r="C19" s="71">
        <f t="shared" ref="C19:J19" si="1">IF(C17&lt;=C18,C17,C18)</f>
        <v>0</v>
      </c>
      <c r="D19" s="71">
        <f t="shared" si="1"/>
        <v>0</v>
      </c>
      <c r="E19" s="71">
        <f t="shared" si="1"/>
        <v>0</v>
      </c>
      <c r="F19" s="71">
        <f t="shared" si="1"/>
        <v>0</v>
      </c>
      <c r="G19" s="71">
        <f t="shared" si="1"/>
        <v>0</v>
      </c>
      <c r="H19" s="71">
        <f t="shared" si="1"/>
        <v>0</v>
      </c>
      <c r="I19" s="71">
        <f t="shared" si="1"/>
        <v>0</v>
      </c>
      <c r="J19" s="83">
        <f t="shared" si="1"/>
        <v>0</v>
      </c>
      <c r="K19" s="79">
        <f>SUM(B19:J19)</f>
        <v>0</v>
      </c>
    </row>
    <row r="20" spans="1:11" ht="12.75" customHeight="1" x14ac:dyDescent="0.2">
      <c r="A20" s="397" t="s">
        <v>221</v>
      </c>
      <c r="B20" s="397"/>
      <c r="C20" s="397"/>
      <c r="D20" s="397"/>
      <c r="E20" s="397"/>
      <c r="F20" s="397"/>
      <c r="G20" s="397"/>
      <c r="H20" s="398"/>
      <c r="I20" s="399"/>
      <c r="J20" s="84" t="s">
        <v>100</v>
      </c>
      <c r="K20" s="72">
        <f>SUM(K15:K19)</f>
        <v>0</v>
      </c>
    </row>
    <row r="21" spans="1:11" ht="12.75" customHeight="1" x14ac:dyDescent="0.2">
      <c r="A21" s="400" t="s">
        <v>25</v>
      </c>
      <c r="B21" s="401"/>
      <c r="C21" s="401"/>
      <c r="D21" s="401"/>
      <c r="E21" s="401"/>
      <c r="F21" s="401"/>
      <c r="G21" s="401"/>
      <c r="H21" s="401"/>
      <c r="I21" s="401"/>
      <c r="J21" s="401"/>
      <c r="K21" s="402"/>
    </row>
    <row r="22" spans="1:11" ht="12.75" customHeight="1" x14ac:dyDescent="0.2">
      <c r="A22" s="423" t="s">
        <v>214</v>
      </c>
      <c r="B22" s="424"/>
      <c r="C22" s="424"/>
      <c r="D22" s="424"/>
      <c r="E22" s="424"/>
      <c r="F22" s="424"/>
      <c r="G22" s="424"/>
      <c r="H22" s="424"/>
      <c r="I22" s="424"/>
      <c r="J22" s="424"/>
      <c r="K22" s="425"/>
    </row>
    <row r="23" spans="1:11" ht="12.75" customHeight="1" x14ac:dyDescent="0.2">
      <c r="A23" s="22" t="s">
        <v>215</v>
      </c>
      <c r="B23" s="229"/>
      <c r="C23" s="85"/>
      <c r="D23" s="86"/>
      <c r="E23" s="86"/>
      <c r="F23" s="86"/>
      <c r="G23" s="86"/>
      <c r="H23" s="86"/>
      <c r="I23" s="86"/>
      <c r="J23" s="87"/>
      <c r="K23" s="73">
        <f t="shared" ref="K23:K30" si="2">SUM(B23:J23)</f>
        <v>0</v>
      </c>
    </row>
    <row r="24" spans="1:11" ht="12.75" customHeight="1" x14ac:dyDescent="0.2">
      <c r="A24" s="22" t="s">
        <v>216</v>
      </c>
      <c r="B24" s="229"/>
      <c r="C24" s="242"/>
      <c r="D24" s="243"/>
      <c r="E24" s="243"/>
      <c r="F24" s="243"/>
      <c r="G24" s="243"/>
      <c r="H24" s="243"/>
      <c r="I24" s="243"/>
      <c r="J24" s="244"/>
      <c r="K24" s="73"/>
    </row>
    <row r="25" spans="1:11" ht="12.75" customHeight="1" x14ac:dyDescent="0.2">
      <c r="A25" s="22" t="s">
        <v>318</v>
      </c>
      <c r="B25" s="229"/>
      <c r="C25" s="245"/>
      <c r="D25" s="246"/>
      <c r="E25" s="246"/>
      <c r="F25" s="246"/>
      <c r="G25" s="246"/>
      <c r="H25" s="246"/>
      <c r="I25" s="246"/>
      <c r="J25" s="247"/>
      <c r="K25" s="73">
        <f t="shared" si="2"/>
        <v>0</v>
      </c>
    </row>
    <row r="26" spans="1:11" x14ac:dyDescent="0.2">
      <c r="A26" s="405" t="s">
        <v>99</v>
      </c>
      <c r="B26" s="392"/>
      <c r="C26" s="392"/>
      <c r="D26" s="392"/>
      <c r="E26" s="392"/>
      <c r="F26" s="392"/>
      <c r="G26" s="392"/>
      <c r="H26" s="392"/>
      <c r="I26" s="392"/>
      <c r="J26" s="392"/>
      <c r="K26" s="406"/>
    </row>
    <row r="27" spans="1:11" x14ac:dyDescent="0.2">
      <c r="A27" s="22" t="s">
        <v>104</v>
      </c>
      <c r="B27" s="101"/>
      <c r="C27" s="88"/>
      <c r="D27" s="89"/>
      <c r="E27" s="89"/>
      <c r="F27" s="89"/>
      <c r="G27" s="89"/>
      <c r="H27" s="89"/>
      <c r="I27" s="90"/>
      <c r="J27" s="91"/>
      <c r="K27" s="73">
        <f t="shared" si="2"/>
        <v>0</v>
      </c>
    </row>
    <row r="28" spans="1:11" x14ac:dyDescent="0.2">
      <c r="A28" s="22" t="s">
        <v>317</v>
      </c>
      <c r="B28" s="101"/>
      <c r="C28" s="101"/>
      <c r="D28" s="101"/>
      <c r="E28" s="101"/>
      <c r="F28" s="101"/>
      <c r="G28" s="101"/>
      <c r="H28" s="101"/>
      <c r="I28" s="102"/>
      <c r="J28" s="103"/>
      <c r="K28" s="73">
        <f t="shared" si="2"/>
        <v>0</v>
      </c>
    </row>
    <row r="29" spans="1:11" x14ac:dyDescent="0.2">
      <c r="A29" s="22" t="s">
        <v>98</v>
      </c>
      <c r="B29" s="101"/>
      <c r="C29" s="101"/>
      <c r="D29" s="101"/>
      <c r="E29" s="101"/>
      <c r="F29" s="101"/>
      <c r="G29" s="101"/>
      <c r="H29" s="101"/>
      <c r="I29" s="102"/>
      <c r="J29" s="103"/>
      <c r="K29" s="73">
        <f t="shared" si="2"/>
        <v>0</v>
      </c>
    </row>
    <row r="30" spans="1:11" x14ac:dyDescent="0.2">
      <c r="A30" s="22" t="s">
        <v>212</v>
      </c>
      <c r="B30" s="101"/>
      <c r="C30" s="101"/>
      <c r="D30" s="101"/>
      <c r="E30" s="101"/>
      <c r="F30" s="101"/>
      <c r="G30" s="101"/>
      <c r="H30" s="101"/>
      <c r="I30" s="102"/>
      <c r="J30" s="103"/>
      <c r="K30" s="73">
        <f t="shared" si="2"/>
        <v>0</v>
      </c>
    </row>
    <row r="31" spans="1:11" x14ac:dyDescent="0.2">
      <c r="A31" s="74" t="s">
        <v>213</v>
      </c>
      <c r="B31" s="101"/>
      <c r="C31" s="101"/>
      <c r="D31" s="101"/>
      <c r="E31" s="101"/>
      <c r="F31" s="101"/>
      <c r="G31" s="101"/>
      <c r="H31" s="101"/>
      <c r="I31" s="102"/>
      <c r="J31" s="103"/>
      <c r="K31" s="73">
        <f>SUM(B31:J31)</f>
        <v>0</v>
      </c>
    </row>
    <row r="32" spans="1:11" s="6" customFormat="1" x14ac:dyDescent="0.2">
      <c r="A32" s="407" t="s">
        <v>217</v>
      </c>
      <c r="B32" s="407"/>
      <c r="C32" s="165" t="s">
        <v>105</v>
      </c>
      <c r="D32" s="166"/>
      <c r="E32" s="167"/>
      <c r="F32" s="168" t="s">
        <v>106</v>
      </c>
      <c r="G32" s="262">
        <v>0.57499999999999996</v>
      </c>
      <c r="H32" s="134"/>
      <c r="I32" s="134"/>
      <c r="J32" s="66"/>
      <c r="K32" s="126">
        <f>D32*G32</f>
        <v>0</v>
      </c>
    </row>
    <row r="33" spans="1:11" x14ac:dyDescent="0.2">
      <c r="A33" s="170" t="s">
        <v>220</v>
      </c>
      <c r="B33" s="132"/>
      <c r="C33" s="132"/>
      <c r="D33" s="132"/>
      <c r="E33" s="132"/>
      <c r="F33" s="132"/>
      <c r="G33" s="132"/>
      <c r="H33" s="132"/>
      <c r="I33" s="133"/>
      <c r="J33" s="169" t="s">
        <v>100</v>
      </c>
      <c r="K33" s="164">
        <f>SUM(K23:K32)</f>
        <v>0</v>
      </c>
    </row>
    <row r="34" spans="1:11" x14ac:dyDescent="0.2">
      <c r="A34" s="171" t="s">
        <v>250</v>
      </c>
      <c r="B34" s="172"/>
      <c r="C34" s="172"/>
      <c r="D34" s="172"/>
      <c r="E34" s="172"/>
      <c r="F34" s="172"/>
      <c r="G34" s="172"/>
      <c r="H34" s="172"/>
      <c r="I34" s="173"/>
      <c r="J34" s="108"/>
      <c r="K34" s="225"/>
    </row>
    <row r="35" spans="1:11" x14ac:dyDescent="0.2">
      <c r="A35" s="400" t="s">
        <v>219</v>
      </c>
      <c r="B35" s="401"/>
      <c r="C35" s="401"/>
      <c r="D35" s="401"/>
      <c r="E35" s="401"/>
      <c r="F35" s="401"/>
      <c r="G35" s="401"/>
      <c r="H35" s="401"/>
      <c r="I35" s="401"/>
      <c r="J35" s="401"/>
      <c r="K35" s="422"/>
    </row>
    <row r="36" spans="1:11" ht="15" x14ac:dyDescent="0.35">
      <c r="A36" s="24" t="s">
        <v>63</v>
      </c>
      <c r="B36" s="408" t="s">
        <v>108</v>
      </c>
      <c r="C36" s="410"/>
      <c r="D36" s="104"/>
      <c r="E36" s="26" t="s">
        <v>107</v>
      </c>
      <c r="F36" s="105">
        <f>'Travel Request'!K30</f>
        <v>0</v>
      </c>
      <c r="G36" s="108"/>
      <c r="H36" s="109"/>
      <c r="I36" s="109"/>
      <c r="J36" s="106"/>
      <c r="K36" s="127">
        <f>F36</f>
        <v>0</v>
      </c>
    </row>
    <row r="37" spans="1:11" ht="15" x14ac:dyDescent="0.35">
      <c r="A37" s="24" t="s">
        <v>80</v>
      </c>
      <c r="B37" s="408" t="s">
        <v>108</v>
      </c>
      <c r="C37" s="409"/>
      <c r="D37" s="104"/>
      <c r="E37" s="26" t="s">
        <v>107</v>
      </c>
      <c r="F37" s="101">
        <f>'Travel Request'!K31</f>
        <v>0</v>
      </c>
      <c r="G37" s="110"/>
      <c r="H37" s="111"/>
      <c r="I37" s="111"/>
      <c r="J37" s="107"/>
      <c r="K37" s="126">
        <f>F37</f>
        <v>0</v>
      </c>
    </row>
    <row r="38" spans="1:11" x14ac:dyDescent="0.2">
      <c r="A38" s="284"/>
      <c r="B38" s="284"/>
      <c r="C38" s="284"/>
      <c r="D38" s="284"/>
      <c r="E38" s="284"/>
      <c r="F38" s="284"/>
      <c r="G38" s="284"/>
      <c r="H38" s="284"/>
      <c r="I38" s="307"/>
      <c r="J38" s="65" t="s">
        <v>100</v>
      </c>
      <c r="K38" s="75">
        <f>SUM(K36:K37)</f>
        <v>0</v>
      </c>
    </row>
    <row r="39" spans="1:11" x14ac:dyDescent="0.2">
      <c r="A39" s="264" t="s">
        <v>116</v>
      </c>
      <c r="B39" s="264"/>
      <c r="C39" s="264"/>
      <c r="D39" s="264"/>
      <c r="E39" s="264"/>
      <c r="F39" s="264"/>
      <c r="G39" s="412"/>
      <c r="H39" s="411" t="s">
        <v>109</v>
      </c>
      <c r="I39" s="410"/>
      <c r="J39" s="410"/>
      <c r="K39" s="76">
        <f>SUM(K20+K33)</f>
        <v>0</v>
      </c>
    </row>
    <row r="40" spans="1:11" ht="15" customHeight="1" x14ac:dyDescent="0.2">
      <c r="A40" s="403"/>
      <c r="B40" s="403"/>
      <c r="C40" s="403"/>
      <c r="D40" s="388"/>
      <c r="E40" s="437"/>
      <c r="F40" s="267"/>
      <c r="G40" s="268"/>
      <c r="H40" s="391" t="s">
        <v>102</v>
      </c>
      <c r="I40" s="392"/>
      <c r="J40" s="392"/>
      <c r="K40" s="77">
        <f>'Travel Request'!K19</f>
        <v>0</v>
      </c>
    </row>
    <row r="41" spans="1:11" ht="15" customHeight="1" x14ac:dyDescent="0.2">
      <c r="A41" s="404"/>
      <c r="B41" s="404"/>
      <c r="C41" s="404"/>
      <c r="D41" s="283"/>
      <c r="E41" s="308"/>
      <c r="F41" s="308"/>
      <c r="G41" s="323"/>
      <c r="H41" s="435" t="s">
        <v>211</v>
      </c>
      <c r="I41" s="436"/>
      <c r="J41" s="436"/>
      <c r="K41" s="78">
        <f>IF(K39&lt;=K40,K39,K40)</f>
        <v>0</v>
      </c>
    </row>
    <row r="42" spans="1:11" x14ac:dyDescent="0.2">
      <c r="A42" s="393" t="s">
        <v>110</v>
      </c>
      <c r="B42" s="394"/>
      <c r="C42" s="394"/>
      <c r="D42" s="283"/>
      <c r="E42" s="396" t="s">
        <v>111</v>
      </c>
      <c r="F42" s="394"/>
      <c r="G42" s="394"/>
      <c r="H42" s="391" t="s">
        <v>218</v>
      </c>
      <c r="I42" s="392"/>
      <c r="J42" s="392"/>
      <c r="K42" s="77">
        <f>K38</f>
        <v>0</v>
      </c>
    </row>
    <row r="43" spans="1:11" x14ac:dyDescent="0.2">
      <c r="A43" s="395"/>
      <c r="B43" s="267"/>
      <c r="C43" s="267"/>
      <c r="D43" s="283"/>
      <c r="E43" s="421"/>
      <c r="F43" s="267"/>
      <c r="G43" s="267"/>
      <c r="H43" s="435" t="s">
        <v>103</v>
      </c>
      <c r="I43" s="436"/>
      <c r="J43" s="436"/>
      <c r="K43" s="72">
        <f>K41-K42</f>
        <v>0</v>
      </c>
    </row>
    <row r="44" spans="1:11" x14ac:dyDescent="0.2">
      <c r="A44" s="308"/>
      <c r="B44" s="308"/>
      <c r="C44" s="308"/>
      <c r="D44" s="283"/>
      <c r="E44" s="308"/>
      <c r="F44" s="308"/>
      <c r="G44" s="308"/>
      <c r="H44" s="379" t="s">
        <v>115</v>
      </c>
      <c r="I44" s="380"/>
      <c r="J44" s="380"/>
      <c r="K44" s="381"/>
    </row>
    <row r="45" spans="1:11" x14ac:dyDescent="0.2">
      <c r="A45" s="378" t="s">
        <v>117</v>
      </c>
      <c r="B45" s="378"/>
      <c r="C45" s="378"/>
      <c r="D45" s="283"/>
      <c r="E45" s="378" t="s">
        <v>112</v>
      </c>
      <c r="F45" s="378"/>
      <c r="G45" s="378"/>
      <c r="H45" s="382"/>
      <c r="I45" s="383"/>
      <c r="J45" s="383"/>
      <c r="K45" s="384"/>
    </row>
    <row r="46" spans="1:11" x14ac:dyDescent="0.2">
      <c r="A46" s="377"/>
      <c r="B46" s="377"/>
      <c r="C46" s="377"/>
      <c r="D46" s="283"/>
      <c r="E46" s="389"/>
      <c r="F46" s="283"/>
      <c r="G46" s="390"/>
      <c r="H46" s="382"/>
      <c r="I46" s="383"/>
      <c r="J46" s="383"/>
      <c r="K46" s="384"/>
    </row>
    <row r="47" spans="1:11" x14ac:dyDescent="0.2">
      <c r="A47" s="308"/>
      <c r="B47" s="308"/>
      <c r="C47" s="308"/>
      <c r="D47" s="283"/>
      <c r="E47" s="283"/>
      <c r="F47" s="283"/>
      <c r="G47" s="390"/>
      <c r="H47" s="382"/>
      <c r="I47" s="383"/>
      <c r="J47" s="383"/>
      <c r="K47" s="384"/>
    </row>
    <row r="48" spans="1:11" x14ac:dyDescent="0.2">
      <c r="A48" s="378" t="s">
        <v>114</v>
      </c>
      <c r="B48" s="378"/>
      <c r="C48" s="378"/>
      <c r="D48" s="284"/>
      <c r="E48" s="284"/>
      <c r="F48" s="284"/>
      <c r="G48" s="307"/>
      <c r="H48" s="385"/>
      <c r="I48" s="386"/>
      <c r="J48" s="386"/>
      <c r="K48" s="387"/>
    </row>
    <row r="49" spans="1:11" x14ac:dyDescent="0.2">
      <c r="A49" s="352" t="s">
        <v>334</v>
      </c>
      <c r="B49" s="353"/>
      <c r="C49" s="353"/>
      <c r="D49" s="353"/>
      <c r="E49" s="353"/>
      <c r="F49" s="353"/>
      <c r="G49" s="353"/>
      <c r="H49" s="353"/>
      <c r="I49" s="363" t="s">
        <v>119</v>
      </c>
      <c r="J49" s="363"/>
      <c r="K49" s="363"/>
    </row>
  </sheetData>
  <sheetProtection password="EAC2" sheet="1" objects="1" scenarios="1"/>
  <mergeCells count="52">
    <mergeCell ref="A1:K1"/>
    <mergeCell ref="E43:G44"/>
    <mergeCell ref="A2:K2"/>
    <mergeCell ref="A16:K16"/>
    <mergeCell ref="A22:K22"/>
    <mergeCell ref="A35:K35"/>
    <mergeCell ref="A5:K5"/>
    <mergeCell ref="A6:K6"/>
    <mergeCell ref="A11:K11"/>
    <mergeCell ref="A9:K9"/>
    <mergeCell ref="A7:B7"/>
    <mergeCell ref="D7:E8"/>
    <mergeCell ref="A14:K14"/>
    <mergeCell ref="H41:J41"/>
    <mergeCell ref="E40:G41"/>
    <mergeCell ref="H43:J43"/>
    <mergeCell ref="H7:I8"/>
    <mergeCell ref="A8:B8"/>
    <mergeCell ref="E3:G3"/>
    <mergeCell ref="J4:K4"/>
    <mergeCell ref="H3:I3"/>
    <mergeCell ref="E4:G4"/>
    <mergeCell ref="C4:D4"/>
    <mergeCell ref="A4:B4"/>
    <mergeCell ref="J3:K3"/>
    <mergeCell ref="H4:I4"/>
    <mergeCell ref="A3:B3"/>
    <mergeCell ref="C3:D3"/>
    <mergeCell ref="A20:I20"/>
    <mergeCell ref="A21:K21"/>
    <mergeCell ref="A40:C41"/>
    <mergeCell ref="A26:K26"/>
    <mergeCell ref="A32:B32"/>
    <mergeCell ref="B37:C37"/>
    <mergeCell ref="B36:C36"/>
    <mergeCell ref="A38:I38"/>
    <mergeCell ref="H39:J39"/>
    <mergeCell ref="H40:J40"/>
    <mergeCell ref="A39:G39"/>
    <mergeCell ref="A49:H49"/>
    <mergeCell ref="I49:K49"/>
    <mergeCell ref="A46:C47"/>
    <mergeCell ref="A48:C48"/>
    <mergeCell ref="H44:K48"/>
    <mergeCell ref="D40:D48"/>
    <mergeCell ref="E46:G48"/>
    <mergeCell ref="H42:J42"/>
    <mergeCell ref="A42:C42"/>
    <mergeCell ref="A43:C44"/>
    <mergeCell ref="A45:C45"/>
    <mergeCell ref="E45:G45"/>
    <mergeCell ref="E42:G42"/>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K30"/>
  <sheetViews>
    <sheetView showZeros="0" zoomScaleNormal="100" workbookViewId="0">
      <selection activeCell="A24" sqref="A24:K24"/>
    </sheetView>
  </sheetViews>
  <sheetFormatPr defaultRowHeight="12.75" x14ac:dyDescent="0.2"/>
  <cols>
    <col min="1" max="1" width="11" customWidth="1"/>
    <col min="2" max="3" width="8.7109375" customWidth="1"/>
    <col min="4" max="5" width="8.7109375" style="1" customWidth="1"/>
    <col min="6" max="11" width="8.7109375" customWidth="1"/>
  </cols>
  <sheetData>
    <row r="1" spans="1:11" ht="38.25" customHeight="1" x14ac:dyDescent="0.2">
      <c r="A1" s="419" t="s">
        <v>72</v>
      </c>
      <c r="B1" s="420"/>
      <c r="C1" s="420"/>
      <c r="D1" s="420"/>
      <c r="E1" s="420"/>
      <c r="F1" s="420"/>
      <c r="G1" s="420"/>
      <c r="H1" s="420"/>
      <c r="I1" s="420"/>
      <c r="J1" s="420"/>
      <c r="K1" s="420"/>
    </row>
    <row r="2" spans="1:11" ht="45" customHeight="1" x14ac:dyDescent="0.2">
      <c r="A2" s="339" t="s">
        <v>11</v>
      </c>
      <c r="B2" s="340"/>
      <c r="C2" s="340"/>
      <c r="D2" s="340"/>
      <c r="E2" s="340"/>
      <c r="F2" s="284"/>
      <c r="G2" s="284"/>
      <c r="H2" s="284"/>
      <c r="I2" s="284"/>
      <c r="J2" s="284"/>
      <c r="K2" s="284"/>
    </row>
    <row r="3" spans="1:11" ht="12" customHeight="1" x14ac:dyDescent="0.2">
      <c r="A3" s="335" t="s">
        <v>62</v>
      </c>
      <c r="B3" s="336"/>
      <c r="C3" s="337" t="s">
        <v>61</v>
      </c>
      <c r="D3" s="347"/>
      <c r="E3" s="348" t="s">
        <v>71</v>
      </c>
      <c r="F3" s="283"/>
      <c r="G3" s="336"/>
      <c r="H3" s="337" t="s">
        <v>73</v>
      </c>
      <c r="I3" s="338"/>
      <c r="J3" s="418" t="s">
        <v>74</v>
      </c>
      <c r="K3" s="283"/>
    </row>
    <row r="4" spans="1:11" ht="20.100000000000001" customHeight="1" x14ac:dyDescent="0.2">
      <c r="A4" s="344">
        <f>'Travel Request'!A4</f>
        <v>0</v>
      </c>
      <c r="B4" s="345"/>
      <c r="C4" s="344">
        <f>'Travel Request'!C4</f>
        <v>0</v>
      </c>
      <c r="D4" s="345"/>
      <c r="E4" s="416">
        <f>'Travel Request'!E4</f>
        <v>0</v>
      </c>
      <c r="F4" s="415"/>
      <c r="G4" s="417"/>
      <c r="H4" s="415">
        <f>'Travel Request'!H4</f>
        <v>0</v>
      </c>
      <c r="I4" s="415"/>
      <c r="J4" s="415">
        <f>'Travel Request'!J4</f>
        <v>0</v>
      </c>
      <c r="K4" s="415"/>
    </row>
    <row r="5" spans="1:11" ht="12" customHeight="1" x14ac:dyDescent="0.2">
      <c r="A5" s="426" t="s">
        <v>307</v>
      </c>
      <c r="B5" s="427"/>
      <c r="C5" s="427"/>
      <c r="D5" s="427"/>
      <c r="E5" s="427"/>
      <c r="F5" s="427"/>
      <c r="G5" s="427"/>
      <c r="H5" s="427"/>
      <c r="I5" s="427"/>
      <c r="J5" s="428"/>
      <c r="K5" s="428"/>
    </row>
    <row r="6" spans="1:11" ht="20.100000000000001" customHeight="1" x14ac:dyDescent="0.2">
      <c r="A6" s="429">
        <f>'Travel Request'!A6</f>
        <v>0</v>
      </c>
      <c r="B6" s="430"/>
      <c r="C6" s="430"/>
      <c r="D6" s="430"/>
      <c r="E6" s="430"/>
      <c r="F6" s="430"/>
      <c r="G6" s="430"/>
      <c r="H6" s="430"/>
      <c r="I6" s="430"/>
      <c r="J6" s="431"/>
      <c r="K6" s="431"/>
    </row>
    <row r="7" spans="1:11" x14ac:dyDescent="0.2">
      <c r="A7" s="302" t="s">
        <v>58</v>
      </c>
      <c r="B7" s="302"/>
      <c r="C7" s="2" t="s">
        <v>59</v>
      </c>
      <c r="D7" s="278" t="s">
        <v>70</v>
      </c>
      <c r="E7" s="413"/>
      <c r="F7" s="3" t="s">
        <v>66</v>
      </c>
      <c r="G7" s="3" t="s">
        <v>67</v>
      </c>
      <c r="H7" s="282" t="s">
        <v>75</v>
      </c>
      <c r="I7" s="413"/>
      <c r="J7" s="4" t="s">
        <v>69</v>
      </c>
      <c r="K7" s="4" t="s">
        <v>68</v>
      </c>
    </row>
    <row r="8" spans="1:11" x14ac:dyDescent="0.2">
      <c r="A8" s="414">
        <f>'Travel Request'!A8</f>
        <v>0</v>
      </c>
      <c r="B8" s="414"/>
      <c r="C8" s="119">
        <f>'Travel Request'!C8</f>
        <v>0</v>
      </c>
      <c r="D8" s="434"/>
      <c r="E8" s="284"/>
      <c r="F8" s="120">
        <f>'Travel Request'!F8</f>
        <v>0</v>
      </c>
      <c r="G8" s="120">
        <f>'Travel Request'!G8</f>
        <v>0</v>
      </c>
      <c r="H8" s="284"/>
      <c r="I8" s="284"/>
      <c r="J8" s="120">
        <f>'Travel Request'!J8</f>
        <v>0</v>
      </c>
      <c r="K8" s="120">
        <f>'Travel Request'!K8</f>
        <v>0</v>
      </c>
    </row>
    <row r="9" spans="1:11" ht="9.9499999999999993" customHeight="1" x14ac:dyDescent="0.2">
      <c r="A9" s="469"/>
      <c r="B9" s="353"/>
      <c r="C9" s="353"/>
      <c r="D9" s="353"/>
      <c r="E9" s="353"/>
      <c r="F9" s="353"/>
      <c r="G9" s="353"/>
      <c r="H9" s="353"/>
      <c r="I9" s="353"/>
      <c r="J9" s="353"/>
      <c r="K9" s="353"/>
    </row>
    <row r="10" spans="1:11" ht="20.100000000000001" customHeight="1" x14ac:dyDescent="0.2">
      <c r="A10" s="233" t="s">
        <v>309</v>
      </c>
      <c r="B10" s="441"/>
      <c r="C10" s="442"/>
      <c r="D10" s="442"/>
      <c r="E10" s="442"/>
      <c r="F10" s="467" t="s">
        <v>308</v>
      </c>
      <c r="G10" s="468"/>
      <c r="H10" s="441"/>
      <c r="I10" s="442"/>
      <c r="J10" s="442"/>
      <c r="K10" s="442"/>
    </row>
    <row r="11" spans="1:11" ht="12.75" customHeight="1" x14ac:dyDescent="0.2">
      <c r="A11" s="440"/>
      <c r="B11" s="413"/>
      <c r="C11" s="413"/>
      <c r="D11" s="413"/>
      <c r="E11" s="413"/>
      <c r="F11" s="413"/>
      <c r="G11" s="413"/>
      <c r="H11" s="413"/>
      <c r="I11" s="413"/>
      <c r="J11" s="413"/>
      <c r="K11" s="413"/>
    </row>
    <row r="12" spans="1:11" ht="20.100000000000001" customHeight="1" x14ac:dyDescent="0.2">
      <c r="A12" s="234" t="s">
        <v>310</v>
      </c>
      <c r="B12" s="441"/>
      <c r="C12" s="442"/>
      <c r="D12" s="442"/>
      <c r="E12" s="442"/>
      <c r="F12" s="443" t="s">
        <v>311</v>
      </c>
      <c r="G12" s="444"/>
      <c r="H12" s="441"/>
      <c r="I12" s="442"/>
      <c r="J12" s="442"/>
      <c r="K12" s="442"/>
    </row>
    <row r="13" spans="1:11" ht="12.75" customHeight="1" x14ac:dyDescent="0.2">
      <c r="A13" s="440"/>
      <c r="B13" s="413"/>
      <c r="C13" s="413"/>
      <c r="D13" s="413"/>
      <c r="E13" s="413"/>
      <c r="F13" s="413"/>
      <c r="G13" s="413"/>
      <c r="H13" s="413"/>
      <c r="I13" s="413"/>
      <c r="J13" s="413"/>
      <c r="K13" s="413"/>
    </row>
    <row r="14" spans="1:11" ht="75" customHeight="1" x14ac:dyDescent="0.2">
      <c r="A14" s="438" t="s">
        <v>16</v>
      </c>
      <c r="B14" s="439"/>
      <c r="C14" s="439"/>
      <c r="D14" s="439"/>
      <c r="E14" s="439"/>
      <c r="F14" s="439"/>
      <c r="G14" s="439"/>
      <c r="H14" s="439"/>
      <c r="I14" s="439"/>
      <c r="J14" s="439"/>
      <c r="K14" s="439"/>
    </row>
    <row r="15" spans="1:11" ht="39.950000000000003" customHeight="1" x14ac:dyDescent="0.2">
      <c r="A15" s="231"/>
      <c r="B15" s="284"/>
      <c r="C15" s="284"/>
      <c r="D15" s="284"/>
      <c r="E15" s="284"/>
      <c r="F15" s="232"/>
      <c r="G15" s="457"/>
      <c r="H15" s="457"/>
      <c r="I15" s="457"/>
      <c r="J15" s="446"/>
      <c r="K15" s="446"/>
    </row>
    <row r="16" spans="1:11" ht="12.75" customHeight="1" x14ac:dyDescent="0.2">
      <c r="A16" s="231"/>
      <c r="B16" s="454" t="s">
        <v>312</v>
      </c>
      <c r="C16" s="455"/>
      <c r="D16" s="455"/>
      <c r="E16" s="455"/>
      <c r="F16" s="232"/>
      <c r="G16" s="456" t="s">
        <v>313</v>
      </c>
      <c r="H16" s="456"/>
      <c r="I16" s="456"/>
      <c r="J16" s="232"/>
      <c r="K16" s="232"/>
    </row>
    <row r="17" spans="1:11" ht="24.95" customHeight="1" x14ac:dyDescent="0.2">
      <c r="A17" s="284"/>
      <c r="B17" s="284"/>
      <c r="C17" s="284"/>
      <c r="D17" s="284"/>
      <c r="E17" s="284"/>
      <c r="F17" s="284"/>
      <c r="G17" s="284"/>
      <c r="H17" s="284"/>
      <c r="I17" s="284"/>
      <c r="J17" s="284"/>
      <c r="K17" s="284"/>
    </row>
    <row r="18" spans="1:11" ht="24.95" customHeight="1" x14ac:dyDescent="0.2">
      <c r="A18" s="447" t="s">
        <v>15</v>
      </c>
      <c r="B18" s="448"/>
      <c r="C18" s="448"/>
      <c r="D18" s="448"/>
      <c r="E18" s="448"/>
      <c r="F18" s="448"/>
      <c r="G18" s="448"/>
      <c r="H18" s="448"/>
      <c r="I18" s="448"/>
      <c r="J18" s="448"/>
      <c r="K18" s="449"/>
    </row>
    <row r="19" spans="1:11" ht="140.1" customHeight="1" x14ac:dyDescent="0.2">
      <c r="A19" s="450" t="s">
        <v>18</v>
      </c>
      <c r="B19" s="451"/>
      <c r="C19" s="451"/>
      <c r="D19" s="452"/>
      <c r="E19" s="452"/>
      <c r="F19" s="451"/>
      <c r="G19" s="451"/>
      <c r="H19" s="451"/>
      <c r="I19" s="451"/>
      <c r="J19" s="451"/>
      <c r="K19" s="453"/>
    </row>
    <row r="20" spans="1:11" x14ac:dyDescent="0.2">
      <c r="A20" s="461" t="s">
        <v>13</v>
      </c>
      <c r="B20" s="462"/>
      <c r="C20" s="462"/>
      <c r="D20" s="462"/>
      <c r="E20" s="462"/>
      <c r="F20" s="462"/>
      <c r="G20" s="462"/>
      <c r="H20" s="462"/>
      <c r="I20" s="462"/>
      <c r="J20" s="462"/>
      <c r="K20" s="463"/>
    </row>
    <row r="21" spans="1:11" ht="24.95" customHeight="1" x14ac:dyDescent="0.2">
      <c r="A21" s="458" t="s">
        <v>19</v>
      </c>
      <c r="B21" s="459"/>
      <c r="C21" s="459"/>
      <c r="D21" s="459"/>
      <c r="E21" s="459"/>
      <c r="F21" s="459"/>
      <c r="G21" s="459"/>
      <c r="H21" s="459"/>
      <c r="I21" s="459"/>
      <c r="J21" s="459"/>
      <c r="K21" s="460"/>
    </row>
    <row r="22" spans="1:11" ht="39.950000000000003" customHeight="1" x14ac:dyDescent="0.2">
      <c r="A22" s="458" t="s">
        <v>14</v>
      </c>
      <c r="B22" s="459"/>
      <c r="C22" s="459"/>
      <c r="D22" s="459"/>
      <c r="E22" s="459"/>
      <c r="F22" s="459"/>
      <c r="G22" s="459"/>
      <c r="H22" s="459"/>
      <c r="I22" s="459"/>
      <c r="J22" s="459"/>
      <c r="K22" s="460"/>
    </row>
    <row r="23" spans="1:11" ht="24.95" customHeight="1" x14ac:dyDescent="0.2">
      <c r="A23" s="458" t="s">
        <v>20</v>
      </c>
      <c r="B23" s="459"/>
      <c r="C23" s="459"/>
      <c r="D23" s="459"/>
      <c r="E23" s="459"/>
      <c r="F23" s="459"/>
      <c r="G23" s="459"/>
      <c r="H23" s="459"/>
      <c r="I23" s="459"/>
      <c r="J23" s="459"/>
      <c r="K23" s="460"/>
    </row>
    <row r="24" spans="1:11" x14ac:dyDescent="0.2">
      <c r="A24" s="464" t="s">
        <v>21</v>
      </c>
      <c r="B24" s="465"/>
      <c r="C24" s="465"/>
      <c r="D24" s="465"/>
      <c r="E24" s="465"/>
      <c r="F24" s="465"/>
      <c r="G24" s="465"/>
      <c r="H24" s="465"/>
      <c r="I24" s="465"/>
      <c r="J24" s="465"/>
      <c r="K24" s="466"/>
    </row>
    <row r="25" spans="1:11" x14ac:dyDescent="0.2">
      <c r="A25" s="445"/>
      <c r="B25" s="353"/>
      <c r="C25" s="353"/>
      <c r="D25" s="353"/>
      <c r="E25" s="353"/>
      <c r="F25" s="353"/>
      <c r="G25" s="353"/>
      <c r="H25" s="353"/>
      <c r="I25" s="353"/>
      <c r="J25" s="353"/>
      <c r="K25" s="353"/>
    </row>
    <row r="26" spans="1:11" x14ac:dyDescent="0.2">
      <c r="A26" s="413"/>
      <c r="B26" s="413"/>
      <c r="C26" s="413"/>
      <c r="D26" s="413"/>
      <c r="E26" s="413"/>
      <c r="F26" s="413"/>
      <c r="G26" s="413"/>
      <c r="H26" s="413"/>
      <c r="I26" s="413"/>
      <c r="J26" s="413"/>
      <c r="K26" s="413"/>
    </row>
    <row r="27" spans="1:11" x14ac:dyDescent="0.2">
      <c r="A27" s="413"/>
      <c r="B27" s="413"/>
      <c r="C27" s="413"/>
      <c r="D27" s="413"/>
      <c r="E27" s="413"/>
      <c r="F27" s="413"/>
      <c r="G27" s="413"/>
      <c r="H27" s="413"/>
      <c r="I27" s="413"/>
      <c r="J27" s="413"/>
      <c r="K27" s="413"/>
    </row>
    <row r="28" spans="1:11" x14ac:dyDescent="0.2">
      <c r="A28" s="413"/>
      <c r="B28" s="413"/>
      <c r="C28" s="413"/>
      <c r="D28" s="413"/>
      <c r="E28" s="413"/>
      <c r="F28" s="413"/>
      <c r="G28" s="413"/>
      <c r="H28" s="413"/>
      <c r="I28" s="413"/>
      <c r="J28" s="413"/>
      <c r="K28" s="413"/>
    </row>
    <row r="29" spans="1:11" x14ac:dyDescent="0.2">
      <c r="A29" s="284"/>
      <c r="B29" s="284"/>
      <c r="C29" s="284"/>
      <c r="D29" s="284"/>
      <c r="E29" s="284"/>
      <c r="F29" s="284"/>
      <c r="G29" s="284"/>
      <c r="H29" s="284"/>
      <c r="I29" s="284"/>
      <c r="J29" s="284"/>
      <c r="K29" s="284"/>
    </row>
    <row r="30" spans="1:11" x14ac:dyDescent="0.2">
      <c r="A30" s="352" t="s">
        <v>321</v>
      </c>
      <c r="B30" s="353"/>
      <c r="C30" s="353"/>
      <c r="D30" s="353"/>
      <c r="E30" s="353"/>
      <c r="F30" s="353"/>
      <c r="G30" s="353"/>
      <c r="H30" s="353"/>
      <c r="I30" s="363" t="s">
        <v>17</v>
      </c>
      <c r="J30" s="363"/>
      <c r="K30" s="363"/>
    </row>
  </sheetData>
  <sheetProtection password="EAC2" sheet="1" objects="1" scenarios="1"/>
  <mergeCells count="44">
    <mergeCell ref="A5:K5"/>
    <mergeCell ref="A6:K6"/>
    <mergeCell ref="A13:K13"/>
    <mergeCell ref="A7:B7"/>
    <mergeCell ref="D7:E8"/>
    <mergeCell ref="H7:I8"/>
    <mergeCell ref="A8:B8"/>
    <mergeCell ref="B12:E12"/>
    <mergeCell ref="H10:K10"/>
    <mergeCell ref="F10:G10"/>
    <mergeCell ref="A9:K9"/>
    <mergeCell ref="A1:K1"/>
    <mergeCell ref="A4:B4"/>
    <mergeCell ref="J3:K3"/>
    <mergeCell ref="H4:I4"/>
    <mergeCell ref="A3:B3"/>
    <mergeCell ref="C3:D3"/>
    <mergeCell ref="E3:G3"/>
    <mergeCell ref="J4:K4"/>
    <mergeCell ref="H3:I3"/>
    <mergeCell ref="A2:K2"/>
    <mergeCell ref="E4:G4"/>
    <mergeCell ref="C4:D4"/>
    <mergeCell ref="A30:H30"/>
    <mergeCell ref="I30:K30"/>
    <mergeCell ref="A25:K29"/>
    <mergeCell ref="J15:K15"/>
    <mergeCell ref="A17:K17"/>
    <mergeCell ref="A18:K18"/>
    <mergeCell ref="A19:K19"/>
    <mergeCell ref="B15:E15"/>
    <mergeCell ref="B16:E16"/>
    <mergeCell ref="G16:I16"/>
    <mergeCell ref="G15:I15"/>
    <mergeCell ref="A22:K22"/>
    <mergeCell ref="A20:K20"/>
    <mergeCell ref="A21:K21"/>
    <mergeCell ref="A24:K24"/>
    <mergeCell ref="A23:K23"/>
    <mergeCell ref="A14:K14"/>
    <mergeCell ref="A11:K11"/>
    <mergeCell ref="B10:E10"/>
    <mergeCell ref="F12:G12"/>
    <mergeCell ref="H12:K12"/>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G51"/>
  <sheetViews>
    <sheetView zoomScaleNormal="100" workbookViewId="0">
      <selection sqref="A1:C1"/>
    </sheetView>
  </sheetViews>
  <sheetFormatPr defaultRowHeight="12.75" x14ac:dyDescent="0.2"/>
  <cols>
    <col min="1" max="2" width="3.7109375" customWidth="1"/>
    <col min="3" max="3" width="98.7109375" customWidth="1"/>
  </cols>
  <sheetData>
    <row r="1" spans="1:3" x14ac:dyDescent="0.2">
      <c r="A1" s="482" t="s">
        <v>201</v>
      </c>
      <c r="B1" s="483"/>
      <c r="C1" s="483"/>
    </row>
    <row r="2" spans="1:3" ht="30" customHeight="1" x14ac:dyDescent="0.2">
      <c r="A2" s="484" t="s">
        <v>251</v>
      </c>
      <c r="B2" s="485"/>
      <c r="C2" s="485"/>
    </row>
    <row r="3" spans="1:3" ht="20.100000000000001" customHeight="1" x14ac:dyDescent="0.2">
      <c r="A3" s="490" t="s">
        <v>240</v>
      </c>
      <c r="B3" s="500"/>
      <c r="C3" s="501"/>
    </row>
    <row r="4" spans="1:3" x14ac:dyDescent="0.2">
      <c r="A4" s="154" t="s">
        <v>200</v>
      </c>
      <c r="B4" s="506" t="s">
        <v>223</v>
      </c>
      <c r="C4" s="507"/>
    </row>
    <row r="5" spans="1:3" ht="25.5" customHeight="1" x14ac:dyDescent="0.2">
      <c r="A5" s="508"/>
      <c r="B5" s="128" t="s">
        <v>234</v>
      </c>
      <c r="C5" s="140" t="s">
        <v>291</v>
      </c>
    </row>
    <row r="6" spans="1:3" ht="25.5" customHeight="1" x14ac:dyDescent="0.2">
      <c r="A6" s="508"/>
      <c r="B6" s="128" t="s">
        <v>234</v>
      </c>
      <c r="C6" s="140" t="s">
        <v>236</v>
      </c>
    </row>
    <row r="7" spans="1:3" ht="39.950000000000003" customHeight="1" x14ac:dyDescent="0.2">
      <c r="A7" s="155">
        <v>2</v>
      </c>
      <c r="B7" s="502" t="s">
        <v>294</v>
      </c>
      <c r="C7" s="503"/>
    </row>
    <row r="8" spans="1:3" ht="25.5" customHeight="1" x14ac:dyDescent="0.2">
      <c r="A8" s="509" t="s">
        <v>224</v>
      </c>
      <c r="B8" s="504" t="s">
        <v>232</v>
      </c>
      <c r="C8" s="505"/>
    </row>
    <row r="9" spans="1:3" x14ac:dyDescent="0.2">
      <c r="A9" s="510"/>
      <c r="B9" s="499" t="s">
        <v>46</v>
      </c>
      <c r="C9" s="390"/>
    </row>
    <row r="10" spans="1:3" x14ac:dyDescent="0.2">
      <c r="A10" s="510"/>
      <c r="B10" s="489" t="s">
        <v>233</v>
      </c>
      <c r="C10" s="390"/>
    </row>
    <row r="11" spans="1:3" ht="25.5" customHeight="1" x14ac:dyDescent="0.2">
      <c r="A11" s="156" t="s">
        <v>225</v>
      </c>
      <c r="B11" s="493" t="s">
        <v>47</v>
      </c>
      <c r="C11" s="494"/>
    </row>
    <row r="12" spans="1:3" ht="25.5" customHeight="1" x14ac:dyDescent="0.2">
      <c r="A12" s="157" t="s">
        <v>226</v>
      </c>
      <c r="B12" s="495" t="s">
        <v>235</v>
      </c>
      <c r="C12" s="496"/>
    </row>
    <row r="13" spans="1:3" ht="20.100000000000001" customHeight="1" x14ac:dyDescent="0.2">
      <c r="A13" s="490" t="s">
        <v>241</v>
      </c>
      <c r="B13" s="491"/>
      <c r="C13" s="492"/>
    </row>
    <row r="14" spans="1:3" x14ac:dyDescent="0.2">
      <c r="A14" s="158" t="s">
        <v>234</v>
      </c>
      <c r="B14" s="473" t="s">
        <v>204</v>
      </c>
      <c r="C14" s="332"/>
    </row>
    <row r="15" spans="1:3" ht="42" customHeight="1" x14ac:dyDescent="0.2">
      <c r="A15" s="156" t="s">
        <v>234</v>
      </c>
      <c r="B15" s="474" t="s">
        <v>48</v>
      </c>
      <c r="C15" s="475"/>
    </row>
    <row r="16" spans="1:3" x14ac:dyDescent="0.2">
      <c r="A16" s="156" t="s">
        <v>234</v>
      </c>
      <c r="B16" s="476" t="s">
        <v>202</v>
      </c>
      <c r="C16" s="390"/>
    </row>
    <row r="17" spans="1:3" x14ac:dyDescent="0.2">
      <c r="A17" s="156" t="s">
        <v>234</v>
      </c>
      <c r="B17" s="476" t="s">
        <v>203</v>
      </c>
      <c r="C17" s="390"/>
    </row>
    <row r="18" spans="1:3" x14ac:dyDescent="0.2">
      <c r="A18" s="156" t="s">
        <v>234</v>
      </c>
      <c r="B18" s="476" t="s">
        <v>295</v>
      </c>
      <c r="C18" s="390"/>
    </row>
    <row r="19" spans="1:3" ht="12.75" customHeight="1" x14ac:dyDescent="0.2">
      <c r="A19" s="156" t="s">
        <v>234</v>
      </c>
      <c r="B19" s="497" t="s">
        <v>227</v>
      </c>
      <c r="C19" s="498"/>
    </row>
    <row r="20" spans="1:3" x14ac:dyDescent="0.2">
      <c r="A20" s="471"/>
      <c r="B20" s="138" t="s">
        <v>234</v>
      </c>
      <c r="C20" s="141" t="s">
        <v>205</v>
      </c>
    </row>
    <row r="21" spans="1:3" s="25" customFormat="1" ht="38.25" x14ac:dyDescent="0.2">
      <c r="A21" s="471"/>
      <c r="B21" s="226" t="s">
        <v>234</v>
      </c>
      <c r="C21" s="227" t="s">
        <v>292</v>
      </c>
    </row>
    <row r="22" spans="1:3" ht="51.75" customHeight="1" x14ac:dyDescent="0.2">
      <c r="A22" s="471"/>
      <c r="B22" s="138" t="s">
        <v>234</v>
      </c>
      <c r="C22" s="142" t="s">
        <v>305</v>
      </c>
    </row>
    <row r="23" spans="1:3" ht="53.25" customHeight="1" x14ac:dyDescent="0.2">
      <c r="A23" s="471"/>
      <c r="B23" s="138" t="s">
        <v>234</v>
      </c>
      <c r="C23" s="142" t="s">
        <v>306</v>
      </c>
    </row>
    <row r="24" spans="1:3" x14ac:dyDescent="0.2">
      <c r="A24" s="472"/>
      <c r="B24" s="139" t="s">
        <v>234</v>
      </c>
      <c r="C24" s="143" t="s">
        <v>57</v>
      </c>
    </row>
    <row r="25" spans="1:3" ht="12.75" customHeight="1" x14ac:dyDescent="0.2">
      <c r="A25" s="129" t="s">
        <v>234</v>
      </c>
      <c r="B25" s="487" t="s">
        <v>230</v>
      </c>
      <c r="C25" s="488"/>
    </row>
    <row r="26" spans="1:3" x14ac:dyDescent="0.2">
      <c r="A26" s="470"/>
      <c r="B26" s="513" t="s">
        <v>228</v>
      </c>
      <c r="C26" s="514"/>
    </row>
    <row r="27" spans="1:3" x14ac:dyDescent="0.2">
      <c r="A27" s="471"/>
      <c r="B27" s="138" t="s">
        <v>234</v>
      </c>
      <c r="C27" s="60" t="s">
        <v>49</v>
      </c>
    </row>
    <row r="28" spans="1:3" ht="25.5" customHeight="1" x14ac:dyDescent="0.2">
      <c r="A28" s="471"/>
      <c r="B28" s="138" t="s">
        <v>234</v>
      </c>
      <c r="C28" s="144" t="s">
        <v>293</v>
      </c>
    </row>
    <row r="29" spans="1:3" ht="40.5" customHeight="1" x14ac:dyDescent="0.2">
      <c r="A29" s="471"/>
      <c r="B29" s="138" t="s">
        <v>234</v>
      </c>
      <c r="C29" s="227" t="s">
        <v>319</v>
      </c>
    </row>
    <row r="30" spans="1:3" ht="51" x14ac:dyDescent="0.2">
      <c r="A30" s="471"/>
      <c r="B30" s="138" t="s">
        <v>234</v>
      </c>
      <c r="C30" s="145" t="s">
        <v>331</v>
      </c>
    </row>
    <row r="31" spans="1:3" x14ac:dyDescent="0.2">
      <c r="A31" s="471"/>
      <c r="B31" s="511" t="s">
        <v>229</v>
      </c>
      <c r="C31" s="512"/>
    </row>
    <row r="32" spans="1:3" x14ac:dyDescent="0.2">
      <c r="A32" s="471"/>
      <c r="B32" s="138" t="s">
        <v>234</v>
      </c>
      <c r="C32" s="144" t="s">
        <v>50</v>
      </c>
    </row>
    <row r="33" spans="1:7" x14ac:dyDescent="0.2">
      <c r="A33" s="471"/>
      <c r="B33" s="511" t="s">
        <v>231</v>
      </c>
      <c r="C33" s="512"/>
    </row>
    <row r="34" spans="1:7" ht="25.5" customHeight="1" x14ac:dyDescent="0.2">
      <c r="A34" s="471"/>
      <c r="B34" s="486" t="s">
        <v>51</v>
      </c>
      <c r="C34" s="390"/>
    </row>
    <row r="35" spans="1:7" ht="25.5" x14ac:dyDescent="0.2">
      <c r="A35" s="471"/>
      <c r="B35" s="138" t="s">
        <v>234</v>
      </c>
      <c r="C35" s="142" t="s">
        <v>52</v>
      </c>
    </row>
    <row r="36" spans="1:7" ht="25.5" customHeight="1" x14ac:dyDescent="0.2">
      <c r="A36" s="472"/>
      <c r="B36" s="139" t="s">
        <v>234</v>
      </c>
      <c r="C36" s="146" t="s">
        <v>53</v>
      </c>
    </row>
    <row r="37" spans="1:7" x14ac:dyDescent="0.2">
      <c r="A37" s="129" t="s">
        <v>234</v>
      </c>
      <c r="B37" s="480" t="s">
        <v>92</v>
      </c>
      <c r="C37" s="481"/>
    </row>
    <row r="38" spans="1:7" x14ac:dyDescent="0.2">
      <c r="A38" s="470"/>
      <c r="B38" s="64" t="s">
        <v>234</v>
      </c>
      <c r="C38" s="147" t="s">
        <v>55</v>
      </c>
    </row>
    <row r="39" spans="1:7" x14ac:dyDescent="0.2">
      <c r="A39" s="471"/>
      <c r="B39" s="64" t="s">
        <v>234</v>
      </c>
      <c r="C39" s="148" t="s">
        <v>54</v>
      </c>
    </row>
    <row r="40" spans="1:7" ht="45" customHeight="1" x14ac:dyDescent="0.2">
      <c r="A40" s="472"/>
      <c r="B40" s="131" t="s">
        <v>234</v>
      </c>
      <c r="C40" s="149" t="s">
        <v>296</v>
      </c>
      <c r="G40" s="130"/>
    </row>
    <row r="41" spans="1:7" x14ac:dyDescent="0.2">
      <c r="A41" s="129" t="s">
        <v>234</v>
      </c>
      <c r="B41" s="478" t="s">
        <v>56</v>
      </c>
      <c r="C41" s="479"/>
    </row>
    <row r="42" spans="1:7" ht="38.25" x14ac:dyDescent="0.2">
      <c r="A42" s="470"/>
      <c r="B42" s="64" t="s">
        <v>234</v>
      </c>
      <c r="C42" s="150" t="s">
        <v>297</v>
      </c>
    </row>
    <row r="43" spans="1:7" x14ac:dyDescent="0.2">
      <c r="A43" s="471"/>
      <c r="B43" s="64" t="s">
        <v>234</v>
      </c>
      <c r="C43" s="151" t="s">
        <v>237</v>
      </c>
    </row>
    <row r="44" spans="1:7" x14ac:dyDescent="0.2">
      <c r="A44" s="471"/>
      <c r="B44" s="64" t="s">
        <v>234</v>
      </c>
      <c r="C44" s="152" t="s">
        <v>239</v>
      </c>
    </row>
    <row r="45" spans="1:7" x14ac:dyDescent="0.2">
      <c r="A45" s="472"/>
      <c r="B45" s="64" t="s">
        <v>234</v>
      </c>
      <c r="C45" s="201" t="s">
        <v>267</v>
      </c>
    </row>
    <row r="46" spans="1:7" x14ac:dyDescent="0.2">
      <c r="A46" s="129" t="s">
        <v>234</v>
      </c>
      <c r="B46" s="478" t="s">
        <v>116</v>
      </c>
      <c r="C46" s="479"/>
    </row>
    <row r="47" spans="1:7" ht="38.25" x14ac:dyDescent="0.2">
      <c r="A47" s="162"/>
      <c r="B47" s="137" t="s">
        <v>234</v>
      </c>
      <c r="C47" s="153" t="s">
        <v>238</v>
      </c>
    </row>
    <row r="48" spans="1:7" x14ac:dyDescent="0.2">
      <c r="A48" s="129" t="s">
        <v>234</v>
      </c>
      <c r="B48" s="478" t="s">
        <v>41</v>
      </c>
      <c r="C48" s="479"/>
    </row>
    <row r="49" spans="1:3" x14ac:dyDescent="0.2">
      <c r="A49" s="159"/>
      <c r="B49" s="138" t="s">
        <v>234</v>
      </c>
      <c r="C49" s="151" t="s">
        <v>40</v>
      </c>
    </row>
    <row r="50" spans="1:3" ht="25.5" x14ac:dyDescent="0.2">
      <c r="A50" s="160"/>
      <c r="B50" s="139" t="s">
        <v>234</v>
      </c>
      <c r="C50" s="146" t="s">
        <v>298</v>
      </c>
    </row>
    <row r="51" spans="1:3" x14ac:dyDescent="0.2">
      <c r="A51" s="565" t="s">
        <v>332</v>
      </c>
      <c r="B51" s="477"/>
      <c r="C51" s="477"/>
    </row>
  </sheetData>
  <sheetProtection password="EAC2" sheet="1" objects="1" scenarios="1"/>
  <mergeCells count="33">
    <mergeCell ref="B8:C8"/>
    <mergeCell ref="B4:C4"/>
    <mergeCell ref="A5:A6"/>
    <mergeCell ref="A8:A10"/>
    <mergeCell ref="B33:C33"/>
    <mergeCell ref="B26:C26"/>
    <mergeCell ref="B31:C31"/>
    <mergeCell ref="A1:C1"/>
    <mergeCell ref="A2:C2"/>
    <mergeCell ref="B34:C34"/>
    <mergeCell ref="B17:C17"/>
    <mergeCell ref="B18:C18"/>
    <mergeCell ref="B25:C25"/>
    <mergeCell ref="A26:A36"/>
    <mergeCell ref="A20:A24"/>
    <mergeCell ref="B10:C10"/>
    <mergeCell ref="A13:C13"/>
    <mergeCell ref="B11:C11"/>
    <mergeCell ref="B12:C12"/>
    <mergeCell ref="B19:C19"/>
    <mergeCell ref="B9:C9"/>
    <mergeCell ref="A3:C3"/>
    <mergeCell ref="B7:C7"/>
    <mergeCell ref="A38:A40"/>
    <mergeCell ref="B14:C14"/>
    <mergeCell ref="B15:C15"/>
    <mergeCell ref="B16:C16"/>
    <mergeCell ref="A51:C51"/>
    <mergeCell ref="B48:C48"/>
    <mergeCell ref="B41:C41"/>
    <mergeCell ref="B46:C46"/>
    <mergeCell ref="A42:A45"/>
    <mergeCell ref="B37:C37"/>
  </mergeCells>
  <phoneticPr fontId="3" type="noConversion"/>
  <printOptions horizontalCentered="1"/>
  <pageMargins left="0.5" right="0.5" top="0.5" bottom="0.5" header="0.5" footer="0.5"/>
  <pageSetup scale="87" orientation="portrait" r:id="rId1"/>
  <headerFooter alignWithMargins="0">
    <oddFooter>&amp;R&amp;8Page &amp;P of &amp;N</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C39"/>
  <sheetViews>
    <sheetView zoomScaleNormal="100" workbookViewId="0">
      <selection activeCell="A40" sqref="A40"/>
    </sheetView>
  </sheetViews>
  <sheetFormatPr defaultRowHeight="12.75" x14ac:dyDescent="0.2"/>
  <cols>
    <col min="1" max="2" width="3.7109375" customWidth="1"/>
    <col min="3" max="3" width="98.7109375" customWidth="1"/>
  </cols>
  <sheetData>
    <row r="1" spans="1:3" x14ac:dyDescent="0.2">
      <c r="A1" s="524" t="s">
        <v>201</v>
      </c>
      <c r="B1" s="525"/>
      <c r="C1" s="526"/>
    </row>
    <row r="2" spans="1:3" ht="30" customHeight="1" x14ac:dyDescent="0.2">
      <c r="A2" s="527" t="s">
        <v>252</v>
      </c>
      <c r="B2" s="528"/>
      <c r="C2" s="529"/>
    </row>
    <row r="3" spans="1:3" ht="20.100000000000001" customHeight="1" x14ac:dyDescent="0.2">
      <c r="A3" s="530" t="s">
        <v>240</v>
      </c>
      <c r="B3" s="500"/>
      <c r="C3" s="531"/>
    </row>
    <row r="4" spans="1:3" x14ac:dyDescent="0.2">
      <c r="A4" s="174" t="s">
        <v>200</v>
      </c>
      <c r="B4" s="533" t="s">
        <v>242</v>
      </c>
      <c r="C4" s="534"/>
    </row>
    <row r="5" spans="1:3" ht="25.5" customHeight="1" x14ac:dyDescent="0.2">
      <c r="A5" s="175" t="s">
        <v>42</v>
      </c>
      <c r="B5" s="535" t="s">
        <v>43</v>
      </c>
      <c r="C5" s="536"/>
    </row>
    <row r="6" spans="1:3" ht="20.100000000000001" customHeight="1" x14ac:dyDescent="0.2">
      <c r="A6" s="530" t="s">
        <v>241</v>
      </c>
      <c r="B6" s="491"/>
      <c r="C6" s="532"/>
    </row>
    <row r="7" spans="1:3" x14ac:dyDescent="0.2">
      <c r="A7" s="176" t="s">
        <v>234</v>
      </c>
      <c r="B7" s="537" t="s">
        <v>243</v>
      </c>
      <c r="C7" s="538"/>
    </row>
    <row r="8" spans="1:3" x14ac:dyDescent="0.2">
      <c r="A8" s="177" t="s">
        <v>234</v>
      </c>
      <c r="B8" s="476" t="s">
        <v>244</v>
      </c>
      <c r="C8" s="539"/>
    </row>
    <row r="9" spans="1:3" ht="25.5" customHeight="1" x14ac:dyDescent="0.2">
      <c r="A9" s="540" t="s">
        <v>23</v>
      </c>
      <c r="B9" s="541"/>
      <c r="C9" s="542"/>
    </row>
    <row r="10" spans="1:3" ht="45" customHeight="1" x14ac:dyDescent="0.2">
      <c r="A10" s="178"/>
      <c r="B10" s="139" t="s">
        <v>234</v>
      </c>
      <c r="C10" s="179" t="s">
        <v>246</v>
      </c>
    </row>
    <row r="11" spans="1:3" x14ac:dyDescent="0.2">
      <c r="A11" s="180" t="s">
        <v>234</v>
      </c>
      <c r="B11" s="521" t="s">
        <v>31</v>
      </c>
      <c r="C11" s="515"/>
    </row>
    <row r="12" spans="1:3" ht="69.95" customHeight="1" x14ac:dyDescent="0.2">
      <c r="A12" s="181"/>
      <c r="B12" s="138" t="s">
        <v>234</v>
      </c>
      <c r="C12" s="182" t="s">
        <v>299</v>
      </c>
    </row>
    <row r="13" spans="1:3" ht="79.5" customHeight="1" x14ac:dyDescent="0.2">
      <c r="A13" s="183"/>
      <c r="B13" s="138" t="s">
        <v>234</v>
      </c>
      <c r="C13" s="182" t="s">
        <v>300</v>
      </c>
    </row>
    <row r="14" spans="1:3" x14ac:dyDescent="0.2">
      <c r="A14" s="180" t="s">
        <v>234</v>
      </c>
      <c r="B14" s="521" t="s">
        <v>26</v>
      </c>
      <c r="C14" s="543"/>
    </row>
    <row r="15" spans="1:3" ht="38.25" x14ac:dyDescent="0.2">
      <c r="A15" s="181"/>
      <c r="B15" s="138" t="s">
        <v>234</v>
      </c>
      <c r="C15" s="184" t="s">
        <v>322</v>
      </c>
    </row>
    <row r="16" spans="1:3" x14ac:dyDescent="0.2">
      <c r="A16" s="180" t="s">
        <v>234</v>
      </c>
      <c r="B16" s="521" t="s">
        <v>207</v>
      </c>
      <c r="C16" s="543"/>
    </row>
    <row r="17" spans="1:3" x14ac:dyDescent="0.2">
      <c r="A17" s="183"/>
      <c r="B17" s="138" t="s">
        <v>234</v>
      </c>
      <c r="C17" s="185" t="s">
        <v>301</v>
      </c>
    </row>
    <row r="18" spans="1:3" x14ac:dyDescent="0.2">
      <c r="A18" s="180" t="s">
        <v>234</v>
      </c>
      <c r="B18" s="521" t="s">
        <v>30</v>
      </c>
      <c r="C18" s="522"/>
    </row>
    <row r="19" spans="1:3" ht="25.5" x14ac:dyDescent="0.2">
      <c r="A19" s="544"/>
      <c r="B19" s="138" t="s">
        <v>234</v>
      </c>
      <c r="C19" s="184" t="s">
        <v>27</v>
      </c>
    </row>
    <row r="20" spans="1:3" x14ac:dyDescent="0.2">
      <c r="A20" s="545"/>
      <c r="B20" s="138" t="s">
        <v>234</v>
      </c>
      <c r="C20" s="186" t="s">
        <v>28</v>
      </c>
    </row>
    <row r="21" spans="1:3" x14ac:dyDescent="0.2">
      <c r="A21" s="545"/>
      <c r="B21" s="163"/>
      <c r="C21" s="187" t="s">
        <v>29</v>
      </c>
    </row>
    <row r="22" spans="1:3" x14ac:dyDescent="0.2">
      <c r="A22" s="545"/>
      <c r="B22" s="163"/>
      <c r="C22" s="187" t="s">
        <v>44</v>
      </c>
    </row>
    <row r="23" spans="1:3" ht="38.25" x14ac:dyDescent="0.2">
      <c r="A23" s="546"/>
      <c r="B23" s="163"/>
      <c r="C23" s="193" t="s">
        <v>249</v>
      </c>
    </row>
    <row r="24" spans="1:3" x14ac:dyDescent="0.2">
      <c r="A24" s="180" t="s">
        <v>234</v>
      </c>
      <c r="B24" s="521" t="s">
        <v>219</v>
      </c>
      <c r="C24" s="522"/>
    </row>
    <row r="25" spans="1:3" x14ac:dyDescent="0.2">
      <c r="A25" s="183"/>
      <c r="B25" s="138" t="s">
        <v>234</v>
      </c>
      <c r="C25" s="185" t="s">
        <v>32</v>
      </c>
    </row>
    <row r="26" spans="1:3" x14ac:dyDescent="0.2">
      <c r="A26" s="183"/>
      <c r="B26" s="138" t="s">
        <v>234</v>
      </c>
      <c r="C26" s="185" t="s">
        <v>34</v>
      </c>
    </row>
    <row r="27" spans="1:3" x14ac:dyDescent="0.2">
      <c r="A27" s="180" t="s">
        <v>234</v>
      </c>
      <c r="B27" s="521" t="s">
        <v>35</v>
      </c>
      <c r="C27" s="522"/>
    </row>
    <row r="28" spans="1:3" x14ac:dyDescent="0.2">
      <c r="A28" s="516"/>
      <c r="B28" s="161" t="s">
        <v>234</v>
      </c>
      <c r="C28" s="188" t="s">
        <v>36</v>
      </c>
    </row>
    <row r="29" spans="1:3" x14ac:dyDescent="0.2">
      <c r="A29" s="523"/>
      <c r="B29" s="161" t="s">
        <v>234</v>
      </c>
      <c r="C29" s="188" t="s">
        <v>37</v>
      </c>
    </row>
    <row r="30" spans="1:3" ht="25.5" customHeight="1" x14ac:dyDescent="0.2">
      <c r="A30" s="523"/>
      <c r="B30" s="161" t="s">
        <v>234</v>
      </c>
      <c r="C30" s="189" t="s">
        <v>248</v>
      </c>
    </row>
    <row r="31" spans="1:3" x14ac:dyDescent="0.2">
      <c r="A31" s="523"/>
      <c r="B31" s="161" t="s">
        <v>234</v>
      </c>
      <c r="C31" s="190" t="s">
        <v>45</v>
      </c>
    </row>
    <row r="32" spans="1:3" x14ac:dyDescent="0.2">
      <c r="A32" s="523"/>
      <c r="B32" s="161" t="s">
        <v>234</v>
      </c>
      <c r="C32" s="190" t="s">
        <v>38</v>
      </c>
    </row>
    <row r="33" spans="1:3" ht="25.5" x14ac:dyDescent="0.2">
      <c r="A33" s="523"/>
      <c r="B33" s="161" t="s">
        <v>234</v>
      </c>
      <c r="C33" s="189" t="s">
        <v>39</v>
      </c>
    </row>
    <row r="34" spans="1:3" x14ac:dyDescent="0.2">
      <c r="A34" s="180" t="s">
        <v>234</v>
      </c>
      <c r="B34" s="521" t="s">
        <v>116</v>
      </c>
      <c r="C34" s="522"/>
    </row>
    <row r="35" spans="1:3" ht="38.25" x14ac:dyDescent="0.2">
      <c r="A35" s="181"/>
      <c r="B35" s="137" t="s">
        <v>234</v>
      </c>
      <c r="C35" s="191" t="s">
        <v>238</v>
      </c>
    </row>
    <row r="36" spans="1:3" x14ac:dyDescent="0.2">
      <c r="A36" s="180" t="s">
        <v>234</v>
      </c>
      <c r="B36" s="478" t="s">
        <v>41</v>
      </c>
      <c r="C36" s="515"/>
    </row>
    <row r="37" spans="1:3" x14ac:dyDescent="0.2">
      <c r="A37" s="516"/>
      <c r="B37" s="138" t="s">
        <v>234</v>
      </c>
      <c r="C37" s="188" t="s">
        <v>33</v>
      </c>
    </row>
    <row r="38" spans="1:3" ht="25.5" x14ac:dyDescent="0.2">
      <c r="A38" s="517"/>
      <c r="B38" s="139" t="s">
        <v>234</v>
      </c>
      <c r="C38" s="192" t="s">
        <v>247</v>
      </c>
    </row>
    <row r="39" spans="1:3" ht="13.5" thickBot="1" x14ac:dyDescent="0.25">
      <c r="A39" s="518" t="s">
        <v>330</v>
      </c>
      <c r="B39" s="519"/>
      <c r="C39" s="520"/>
    </row>
  </sheetData>
  <sheetProtection password="EAC2" sheet="1" objects="1" scenarios="1"/>
  <mergeCells count="21">
    <mergeCell ref="B18:C18"/>
    <mergeCell ref="B24:C24"/>
    <mergeCell ref="A1:C1"/>
    <mergeCell ref="A2:C2"/>
    <mergeCell ref="A3:C3"/>
    <mergeCell ref="A6:C6"/>
    <mergeCell ref="B4:C4"/>
    <mergeCell ref="B5:C5"/>
    <mergeCell ref="B7:C7"/>
    <mergeCell ref="B8:C8"/>
    <mergeCell ref="A9:C9"/>
    <mergeCell ref="B11:C11"/>
    <mergeCell ref="B14:C14"/>
    <mergeCell ref="B16:C16"/>
    <mergeCell ref="A19:A23"/>
    <mergeCell ref="B36:C36"/>
    <mergeCell ref="A37:A38"/>
    <mergeCell ref="A39:C39"/>
    <mergeCell ref="B34:C34"/>
    <mergeCell ref="B27:C27"/>
    <mergeCell ref="A28:A33"/>
  </mergeCells>
  <phoneticPr fontId="3" type="noConversion"/>
  <pageMargins left="0.5" right="0.5" top="0.5" bottom="0.5" header="0.5" footer="0.25"/>
  <pageSetup scale="87" orientation="portrait" r:id="rId1"/>
  <headerFooter alignWithMargins="0">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C21"/>
  <sheetViews>
    <sheetView zoomScaleNormal="100" workbookViewId="0">
      <selection activeCell="E21" sqref="E21"/>
    </sheetView>
  </sheetViews>
  <sheetFormatPr defaultRowHeight="12.75" x14ac:dyDescent="0.2"/>
  <cols>
    <col min="1" max="2" width="3.7109375" customWidth="1"/>
    <col min="3" max="3" width="98.7109375" customWidth="1"/>
  </cols>
  <sheetData>
    <row r="1" spans="1:3" x14ac:dyDescent="0.2">
      <c r="A1" s="524" t="s">
        <v>201</v>
      </c>
      <c r="B1" s="525"/>
      <c r="C1" s="526"/>
    </row>
    <row r="2" spans="1:3" ht="30" customHeight="1" x14ac:dyDescent="0.2">
      <c r="A2" s="527" t="s">
        <v>22</v>
      </c>
      <c r="B2" s="528"/>
      <c r="C2" s="529"/>
    </row>
    <row r="3" spans="1:3" ht="20.100000000000001" customHeight="1" x14ac:dyDescent="0.2">
      <c r="A3" s="530" t="s">
        <v>240</v>
      </c>
      <c r="B3" s="500"/>
      <c r="C3" s="531"/>
    </row>
    <row r="4" spans="1:3" x14ac:dyDescent="0.2">
      <c r="A4" s="174" t="s">
        <v>200</v>
      </c>
      <c r="B4" s="533" t="s">
        <v>242</v>
      </c>
      <c r="C4" s="534"/>
    </row>
    <row r="5" spans="1:3" x14ac:dyDescent="0.2">
      <c r="A5" s="235" t="s">
        <v>42</v>
      </c>
      <c r="B5" s="547" t="s">
        <v>1</v>
      </c>
      <c r="C5" s="548"/>
    </row>
    <row r="6" spans="1:3" ht="63.75" x14ac:dyDescent="0.2">
      <c r="A6" s="551"/>
      <c r="B6" s="138" t="s">
        <v>234</v>
      </c>
      <c r="C6" s="236" t="s">
        <v>2</v>
      </c>
    </row>
    <row r="7" spans="1:3" ht="63.75" x14ac:dyDescent="0.2">
      <c r="A7" s="551"/>
      <c r="B7" s="549" t="s">
        <v>234</v>
      </c>
      <c r="C7" s="184" t="s">
        <v>7</v>
      </c>
    </row>
    <row r="8" spans="1:3" ht="38.25" x14ac:dyDescent="0.2">
      <c r="A8" s="551"/>
      <c r="B8" s="413"/>
      <c r="C8" s="238" t="s">
        <v>3</v>
      </c>
    </row>
    <row r="9" spans="1:3" ht="38.25" x14ac:dyDescent="0.2">
      <c r="A9" s="551"/>
      <c r="B9" s="413"/>
      <c r="C9" s="193" t="s">
        <v>6</v>
      </c>
    </row>
    <row r="10" spans="1:3" x14ac:dyDescent="0.2">
      <c r="A10" s="551"/>
      <c r="B10" s="413"/>
      <c r="C10" s="236" t="s">
        <v>4</v>
      </c>
    </row>
    <row r="11" spans="1:3" x14ac:dyDescent="0.2">
      <c r="A11" s="551"/>
      <c r="B11" s="413"/>
      <c r="C11" s="236" t="s">
        <v>0</v>
      </c>
    </row>
    <row r="12" spans="1:3" ht="39.950000000000003" customHeight="1" x14ac:dyDescent="0.2">
      <c r="A12" s="237" t="s">
        <v>224</v>
      </c>
      <c r="B12" s="550" t="s">
        <v>5</v>
      </c>
      <c r="C12" s="550"/>
    </row>
    <row r="13" spans="1:3" ht="20.100000000000001" customHeight="1" x14ac:dyDescent="0.2">
      <c r="A13" s="530" t="s">
        <v>8</v>
      </c>
      <c r="B13" s="491"/>
      <c r="C13" s="532"/>
    </row>
    <row r="14" spans="1:3" x14ac:dyDescent="0.2">
      <c r="A14" s="176" t="s">
        <v>234</v>
      </c>
      <c r="B14" s="537" t="s">
        <v>243</v>
      </c>
      <c r="C14" s="538"/>
    </row>
    <row r="15" spans="1:3" x14ac:dyDescent="0.2">
      <c r="A15" s="177" t="s">
        <v>234</v>
      </c>
      <c r="B15" s="476" t="s">
        <v>244</v>
      </c>
      <c r="C15" s="539"/>
    </row>
    <row r="16" spans="1:3" x14ac:dyDescent="0.2">
      <c r="A16" s="177" t="s">
        <v>314</v>
      </c>
      <c r="B16" s="476" t="s">
        <v>12</v>
      </c>
      <c r="C16" s="539"/>
    </row>
    <row r="17" spans="1:3" ht="25.5" customHeight="1" x14ac:dyDescent="0.2">
      <c r="A17" s="230"/>
      <c r="B17" s="239"/>
      <c r="C17" s="240"/>
    </row>
    <row r="18" spans="1:3" x14ac:dyDescent="0.2">
      <c r="A18" s="180" t="s">
        <v>234</v>
      </c>
      <c r="B18" s="478" t="s">
        <v>41</v>
      </c>
      <c r="C18" s="515"/>
    </row>
    <row r="19" spans="1:3" x14ac:dyDescent="0.2">
      <c r="A19" s="516"/>
      <c r="B19" s="138" t="s">
        <v>234</v>
      </c>
      <c r="C19" s="188" t="s">
        <v>10</v>
      </c>
    </row>
    <row r="20" spans="1:3" ht="25.5" x14ac:dyDescent="0.2">
      <c r="A20" s="517"/>
      <c r="B20" s="139" t="s">
        <v>234</v>
      </c>
      <c r="C20" s="146" t="s">
        <v>9</v>
      </c>
    </row>
    <row r="21" spans="1:3" ht="13.5" thickBot="1" x14ac:dyDescent="0.25">
      <c r="A21" s="552" t="s">
        <v>323</v>
      </c>
      <c r="B21" s="519"/>
      <c r="C21" s="520"/>
    </row>
  </sheetData>
  <sheetProtection password="EAC2" sheet="1" objects="1" scenarios="1"/>
  <mergeCells count="15">
    <mergeCell ref="A19:A20"/>
    <mergeCell ref="A21:C21"/>
    <mergeCell ref="B16:C16"/>
    <mergeCell ref="B14:C14"/>
    <mergeCell ref="B15:C15"/>
    <mergeCell ref="B18:C18"/>
    <mergeCell ref="A1:C1"/>
    <mergeCell ref="A2:C2"/>
    <mergeCell ref="A3:C3"/>
    <mergeCell ref="A13:C13"/>
    <mergeCell ref="B4:C4"/>
    <mergeCell ref="B5:C5"/>
    <mergeCell ref="B7:B11"/>
    <mergeCell ref="B12:C12"/>
    <mergeCell ref="A6:A11"/>
  </mergeCells>
  <phoneticPr fontId="3" type="noConversion"/>
  <pageMargins left="0.5" right="0.5" top="0.5" bottom="0.5" header="0.5" footer="0.25"/>
  <pageSetup scale="87" orientation="portrait" r:id="rId1"/>
  <headerFooter alignWithMargins="0">
    <oddFooter>&amp;R&amp;8Page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G72"/>
  <sheetViews>
    <sheetView view="pageBreakPreview" zoomScale="115" zoomScaleNormal="100" zoomScaleSheetLayoutView="115" workbookViewId="0">
      <selection activeCell="N18" sqref="N18"/>
    </sheetView>
  </sheetViews>
  <sheetFormatPr defaultRowHeight="12.75" x14ac:dyDescent="0.2"/>
  <cols>
    <col min="1" max="1" width="30.85546875" style="41" bestFit="1" customWidth="1"/>
    <col min="2" max="2" width="23.7109375" style="44" bestFit="1" customWidth="1"/>
    <col min="3" max="5" width="8.7109375" style="41" customWidth="1"/>
    <col min="6" max="6" width="10" style="41" bestFit="1" customWidth="1"/>
    <col min="7" max="7" width="8.140625" style="41" customWidth="1"/>
    <col min="8" max="16384" width="9.140625" style="27"/>
  </cols>
  <sheetData>
    <row r="1" spans="1:7" ht="50.1" customHeight="1" x14ac:dyDescent="0.2">
      <c r="A1" s="554" t="s">
        <v>328</v>
      </c>
      <c r="B1" s="555"/>
      <c r="C1" s="555"/>
      <c r="D1" s="555"/>
      <c r="E1" s="555"/>
      <c r="F1" s="555"/>
      <c r="G1" s="555"/>
    </row>
    <row r="2" spans="1:7" x14ac:dyDescent="0.2">
      <c r="A2" s="194" t="s">
        <v>253</v>
      </c>
      <c r="B2" s="561" t="s">
        <v>254</v>
      </c>
      <c r="C2" s="561"/>
      <c r="D2" s="561"/>
      <c r="E2" s="561"/>
      <c r="F2" s="561"/>
      <c r="G2" s="561"/>
    </row>
    <row r="3" spans="1:7" x14ac:dyDescent="0.2">
      <c r="A3" s="194" t="s">
        <v>255</v>
      </c>
      <c r="B3" s="562" t="s">
        <v>256</v>
      </c>
      <c r="C3" s="562"/>
      <c r="D3" s="562"/>
      <c r="E3" s="562"/>
      <c r="F3" s="562"/>
      <c r="G3" s="562"/>
    </row>
    <row r="4" spans="1:7" ht="6" customHeight="1" x14ac:dyDescent="0.2">
      <c r="A4" s="564"/>
      <c r="B4" s="444"/>
      <c r="C4" s="444"/>
      <c r="D4" s="444"/>
      <c r="E4" s="444"/>
      <c r="F4" s="444"/>
      <c r="G4" s="444"/>
    </row>
    <row r="5" spans="1:7" x14ac:dyDescent="0.2">
      <c r="A5" s="194" t="s">
        <v>258</v>
      </c>
      <c r="B5" s="563" t="s">
        <v>257</v>
      </c>
      <c r="C5" s="563"/>
      <c r="D5" s="563"/>
      <c r="E5" s="563"/>
      <c r="F5" s="563"/>
      <c r="G5" s="563"/>
    </row>
    <row r="6" spans="1:7" ht="6" customHeight="1" x14ac:dyDescent="0.2">
      <c r="A6" s="559"/>
      <c r="B6" s="560"/>
      <c r="C6" s="560"/>
      <c r="D6" s="560"/>
      <c r="E6" s="560"/>
      <c r="F6" s="560"/>
      <c r="G6" s="560"/>
    </row>
    <row r="7" spans="1:7" ht="66" customHeight="1" x14ac:dyDescent="0.2">
      <c r="A7" s="28" t="s">
        <v>193</v>
      </c>
      <c r="B7" s="556" t="s">
        <v>272</v>
      </c>
      <c r="C7" s="557"/>
      <c r="D7" s="557"/>
      <c r="E7" s="557"/>
      <c r="F7" s="557"/>
      <c r="G7" s="558"/>
    </row>
    <row r="8" spans="1:7" ht="51" x14ac:dyDescent="0.2">
      <c r="A8" s="29" t="s">
        <v>180</v>
      </c>
      <c r="B8" s="42" t="s">
        <v>181</v>
      </c>
      <c r="C8" s="29" t="s">
        <v>182</v>
      </c>
      <c r="D8" s="29" t="s">
        <v>183</v>
      </c>
      <c r="E8" s="29" t="s">
        <v>184</v>
      </c>
      <c r="F8" s="30" t="s">
        <v>186</v>
      </c>
      <c r="G8" s="31" t="s">
        <v>185</v>
      </c>
    </row>
    <row r="9" spans="1:7" ht="25.5" x14ac:dyDescent="0.2">
      <c r="A9" s="32" t="s">
        <v>187</v>
      </c>
      <c r="B9" s="33"/>
      <c r="C9" s="214"/>
      <c r="D9" s="214"/>
      <c r="E9" s="34">
        <v>83</v>
      </c>
      <c r="F9" s="35">
        <v>46</v>
      </c>
      <c r="G9" s="36">
        <f t="shared" ref="G9:G34" si="0">E9+F9</f>
        <v>129</v>
      </c>
    </row>
    <row r="10" spans="1:7" s="222" customFormat="1" x14ac:dyDescent="0.2">
      <c r="A10" s="32" t="s">
        <v>190</v>
      </c>
      <c r="B10" s="37" t="s">
        <v>191</v>
      </c>
      <c r="C10" s="214"/>
      <c r="D10" s="214"/>
      <c r="E10" s="38">
        <v>138</v>
      </c>
      <c r="F10" s="39">
        <v>71</v>
      </c>
      <c r="G10" s="221">
        <f t="shared" si="0"/>
        <v>209</v>
      </c>
    </row>
    <row r="11" spans="1:7" x14ac:dyDescent="0.2">
      <c r="A11" s="40" t="s">
        <v>140</v>
      </c>
      <c r="B11" s="43" t="s">
        <v>141</v>
      </c>
      <c r="C11" s="215"/>
      <c r="D11" s="215"/>
      <c r="E11" s="38">
        <v>122</v>
      </c>
      <c r="F11" s="39">
        <v>66</v>
      </c>
      <c r="G11" s="36">
        <f t="shared" si="0"/>
        <v>188</v>
      </c>
    </row>
    <row r="12" spans="1:7" x14ac:dyDescent="0.2">
      <c r="A12" s="45" t="s">
        <v>324</v>
      </c>
      <c r="B12" s="46" t="s">
        <v>325</v>
      </c>
      <c r="C12" s="216"/>
      <c r="D12" s="216"/>
      <c r="E12" s="34">
        <v>92</v>
      </c>
      <c r="F12" s="35">
        <v>51</v>
      </c>
      <c r="G12" s="53">
        <f>+E12+F12</f>
        <v>143</v>
      </c>
    </row>
    <row r="13" spans="1:7" x14ac:dyDescent="0.2">
      <c r="A13" s="45" t="s">
        <v>142</v>
      </c>
      <c r="B13" s="46" t="s">
        <v>188</v>
      </c>
      <c r="C13" s="216"/>
      <c r="D13" s="216"/>
      <c r="E13" s="34">
        <v>98</v>
      </c>
      <c r="F13" s="35">
        <v>56</v>
      </c>
      <c r="G13" s="47">
        <f t="shared" si="0"/>
        <v>154</v>
      </c>
    </row>
    <row r="14" spans="1:7" x14ac:dyDescent="0.2">
      <c r="A14" s="40" t="s">
        <v>143</v>
      </c>
      <c r="B14" s="43" t="s">
        <v>144</v>
      </c>
      <c r="C14" s="215"/>
      <c r="D14" s="215"/>
      <c r="E14" s="38">
        <v>83</v>
      </c>
      <c r="F14" s="39">
        <v>46</v>
      </c>
      <c r="G14" s="36">
        <f t="shared" si="0"/>
        <v>129</v>
      </c>
    </row>
    <row r="15" spans="1:7" x14ac:dyDescent="0.2">
      <c r="A15" s="40" t="s">
        <v>145</v>
      </c>
      <c r="B15" s="43" t="s">
        <v>123</v>
      </c>
      <c r="C15" s="215"/>
      <c r="D15" s="215"/>
      <c r="E15" s="38">
        <v>100</v>
      </c>
      <c r="F15" s="39">
        <v>46</v>
      </c>
      <c r="G15" s="36">
        <f t="shared" si="0"/>
        <v>146</v>
      </c>
    </row>
    <row r="16" spans="1:7" x14ac:dyDescent="0.2">
      <c r="A16" s="45" t="s">
        <v>124</v>
      </c>
      <c r="B16" s="46" t="s">
        <v>125</v>
      </c>
      <c r="C16" s="217" t="s">
        <v>274</v>
      </c>
      <c r="D16" s="217" t="s">
        <v>275</v>
      </c>
      <c r="E16" s="34">
        <v>91</v>
      </c>
      <c r="F16" s="35">
        <v>61</v>
      </c>
      <c r="G16" s="53">
        <f t="shared" si="0"/>
        <v>152</v>
      </c>
    </row>
    <row r="17" spans="1:7" x14ac:dyDescent="0.2">
      <c r="A17" s="54" t="s">
        <v>124</v>
      </c>
      <c r="B17" s="55" t="s">
        <v>125</v>
      </c>
      <c r="C17" s="218" t="s">
        <v>280</v>
      </c>
      <c r="D17" s="218" t="s">
        <v>278</v>
      </c>
      <c r="E17" s="56">
        <v>109</v>
      </c>
      <c r="F17" s="57">
        <v>61</v>
      </c>
      <c r="G17" s="58">
        <f t="shared" si="0"/>
        <v>170</v>
      </c>
    </row>
    <row r="18" spans="1:7" x14ac:dyDescent="0.2">
      <c r="A18" s="48" t="s">
        <v>124</v>
      </c>
      <c r="B18" s="49" t="s">
        <v>125</v>
      </c>
      <c r="C18" s="219" t="s">
        <v>273</v>
      </c>
      <c r="D18" s="219" t="s">
        <v>279</v>
      </c>
      <c r="E18" s="50">
        <v>91</v>
      </c>
      <c r="F18" s="51">
        <v>61</v>
      </c>
      <c r="G18" s="59">
        <f t="shared" si="0"/>
        <v>152</v>
      </c>
    </row>
    <row r="19" spans="1:7" x14ac:dyDescent="0.2">
      <c r="A19" s="40" t="s">
        <v>146</v>
      </c>
      <c r="B19" s="43" t="s">
        <v>146</v>
      </c>
      <c r="C19" s="215"/>
      <c r="D19" s="215"/>
      <c r="E19" s="38">
        <v>89</v>
      </c>
      <c r="F19" s="39">
        <v>61</v>
      </c>
      <c r="G19" s="36">
        <f t="shared" si="0"/>
        <v>150</v>
      </c>
    </row>
    <row r="20" spans="1:7" s="222" customFormat="1" ht="36.75" x14ac:dyDescent="0.2">
      <c r="A20" s="45" t="s">
        <v>290</v>
      </c>
      <c r="B20" s="46" t="s">
        <v>126</v>
      </c>
      <c r="C20" s="216"/>
      <c r="D20" s="216"/>
      <c r="E20" s="34">
        <v>138</v>
      </c>
      <c r="F20" s="35">
        <v>71</v>
      </c>
      <c r="G20" s="47">
        <f t="shared" si="0"/>
        <v>209</v>
      </c>
    </row>
    <row r="21" spans="1:7" x14ac:dyDescent="0.2">
      <c r="A21" s="45" t="s">
        <v>147</v>
      </c>
      <c r="B21" s="46" t="s">
        <v>127</v>
      </c>
      <c r="C21" s="217" t="s">
        <v>274</v>
      </c>
      <c r="D21" s="217" t="s">
        <v>281</v>
      </c>
      <c r="E21" s="34">
        <v>102</v>
      </c>
      <c r="F21" s="34">
        <v>61</v>
      </c>
      <c r="G21" s="53">
        <f t="shared" si="0"/>
        <v>163</v>
      </c>
    </row>
    <row r="22" spans="1:7" x14ac:dyDescent="0.2">
      <c r="A22" s="54" t="s">
        <v>147</v>
      </c>
      <c r="B22" s="55" t="s">
        <v>127</v>
      </c>
      <c r="C22" s="218" t="s">
        <v>282</v>
      </c>
      <c r="D22" s="218" t="s">
        <v>283</v>
      </c>
      <c r="E22" s="56">
        <v>128</v>
      </c>
      <c r="F22" s="56">
        <v>61</v>
      </c>
      <c r="G22" s="58">
        <f t="shared" si="0"/>
        <v>189</v>
      </c>
    </row>
    <row r="23" spans="1:7" x14ac:dyDescent="0.2">
      <c r="A23" s="48" t="s">
        <v>147</v>
      </c>
      <c r="B23" s="49" t="s">
        <v>127</v>
      </c>
      <c r="C23" s="219" t="s">
        <v>284</v>
      </c>
      <c r="D23" s="219" t="s">
        <v>279</v>
      </c>
      <c r="E23" s="50">
        <v>102</v>
      </c>
      <c r="F23" s="50">
        <v>61</v>
      </c>
      <c r="G23" s="59">
        <f t="shared" si="0"/>
        <v>163</v>
      </c>
    </row>
    <row r="24" spans="1:7" x14ac:dyDescent="0.2">
      <c r="A24" s="48" t="s">
        <v>148</v>
      </c>
      <c r="B24" s="49" t="s">
        <v>149</v>
      </c>
      <c r="C24" s="256"/>
      <c r="D24" s="256"/>
      <c r="E24" s="50">
        <v>133</v>
      </c>
      <c r="F24" s="51">
        <v>56</v>
      </c>
      <c r="G24" s="59">
        <f t="shared" si="0"/>
        <v>189</v>
      </c>
    </row>
    <row r="25" spans="1:7" x14ac:dyDescent="0.2">
      <c r="A25" s="40" t="s">
        <v>150</v>
      </c>
      <c r="B25" s="43" t="s">
        <v>151</v>
      </c>
      <c r="C25" s="215"/>
      <c r="D25" s="215"/>
      <c r="E25" s="38">
        <v>85</v>
      </c>
      <c r="F25" s="39">
        <v>51</v>
      </c>
      <c r="G25" s="36">
        <f t="shared" si="0"/>
        <v>136</v>
      </c>
    </row>
    <row r="26" spans="1:7" x14ac:dyDescent="0.2">
      <c r="A26" s="45" t="s">
        <v>152</v>
      </c>
      <c r="B26" s="46" t="s">
        <v>152</v>
      </c>
      <c r="C26" s="217" t="s">
        <v>274</v>
      </c>
      <c r="D26" s="217" t="s">
        <v>275</v>
      </c>
      <c r="E26" s="34">
        <v>131</v>
      </c>
      <c r="F26" s="35">
        <v>71</v>
      </c>
      <c r="G26" s="53">
        <f t="shared" si="0"/>
        <v>202</v>
      </c>
    </row>
    <row r="27" spans="1:7" x14ac:dyDescent="0.2">
      <c r="A27" s="54" t="s">
        <v>152</v>
      </c>
      <c r="B27" s="55" t="s">
        <v>152</v>
      </c>
      <c r="C27" s="218" t="s">
        <v>280</v>
      </c>
      <c r="D27" s="218" t="s">
        <v>278</v>
      </c>
      <c r="E27" s="56">
        <v>166</v>
      </c>
      <c r="F27" s="57">
        <v>71</v>
      </c>
      <c r="G27" s="58">
        <f t="shared" si="0"/>
        <v>237</v>
      </c>
    </row>
    <row r="28" spans="1:7" x14ac:dyDescent="0.2">
      <c r="A28" s="48" t="s">
        <v>152</v>
      </c>
      <c r="B28" s="49" t="s">
        <v>152</v>
      </c>
      <c r="C28" s="219" t="s">
        <v>273</v>
      </c>
      <c r="D28" s="219" t="s">
        <v>279</v>
      </c>
      <c r="E28" s="50">
        <v>131</v>
      </c>
      <c r="F28" s="51">
        <v>71</v>
      </c>
      <c r="G28" s="59">
        <f t="shared" si="0"/>
        <v>202</v>
      </c>
    </row>
    <row r="29" spans="1:7" x14ac:dyDescent="0.2">
      <c r="A29" s="45" t="s">
        <v>128</v>
      </c>
      <c r="B29" s="46" t="s">
        <v>128</v>
      </c>
      <c r="C29" s="217" t="s">
        <v>274</v>
      </c>
      <c r="D29" s="217" t="s">
        <v>281</v>
      </c>
      <c r="E29" s="34">
        <v>171</v>
      </c>
      <c r="F29" s="35">
        <v>66</v>
      </c>
      <c r="G29" s="53">
        <f t="shared" si="0"/>
        <v>237</v>
      </c>
    </row>
    <row r="30" spans="1:7" x14ac:dyDescent="0.2">
      <c r="A30" s="54" t="s">
        <v>128</v>
      </c>
      <c r="B30" s="55" t="s">
        <v>128</v>
      </c>
      <c r="C30" s="218" t="s">
        <v>282</v>
      </c>
      <c r="D30" s="218" t="s">
        <v>326</v>
      </c>
      <c r="E30" s="56">
        <v>131</v>
      </c>
      <c r="F30" s="57">
        <v>66</v>
      </c>
      <c r="G30" s="58">
        <f t="shared" si="0"/>
        <v>197</v>
      </c>
    </row>
    <row r="31" spans="1:7" x14ac:dyDescent="0.2">
      <c r="A31" s="48" t="s">
        <v>128</v>
      </c>
      <c r="B31" s="49" t="s">
        <v>128</v>
      </c>
      <c r="C31" s="219" t="s">
        <v>327</v>
      </c>
      <c r="D31" s="219" t="s">
        <v>279</v>
      </c>
      <c r="E31" s="50">
        <v>171</v>
      </c>
      <c r="F31" s="51">
        <v>66</v>
      </c>
      <c r="G31" s="59">
        <f t="shared" si="0"/>
        <v>237</v>
      </c>
    </row>
    <row r="32" spans="1:7" x14ac:dyDescent="0.2">
      <c r="A32" s="45" t="s">
        <v>129</v>
      </c>
      <c r="B32" s="46" t="s">
        <v>153</v>
      </c>
      <c r="C32" s="217" t="s">
        <v>274</v>
      </c>
      <c r="D32" s="217" t="s">
        <v>276</v>
      </c>
      <c r="E32" s="34">
        <v>87</v>
      </c>
      <c r="F32" s="35">
        <v>56</v>
      </c>
      <c r="G32" s="53">
        <f t="shared" si="0"/>
        <v>143</v>
      </c>
    </row>
    <row r="33" spans="1:7" x14ac:dyDescent="0.2">
      <c r="A33" s="54" t="s">
        <v>129</v>
      </c>
      <c r="B33" s="55" t="s">
        <v>153</v>
      </c>
      <c r="C33" s="218" t="s">
        <v>277</v>
      </c>
      <c r="D33" s="218" t="s">
        <v>278</v>
      </c>
      <c r="E33" s="56">
        <v>111</v>
      </c>
      <c r="F33" s="57">
        <v>56</v>
      </c>
      <c r="G33" s="58">
        <f t="shared" si="0"/>
        <v>167</v>
      </c>
    </row>
    <row r="34" spans="1:7" x14ac:dyDescent="0.2">
      <c r="A34" s="48" t="s">
        <v>129</v>
      </c>
      <c r="B34" s="49" t="s">
        <v>153</v>
      </c>
      <c r="C34" s="219" t="s">
        <v>273</v>
      </c>
      <c r="D34" s="219" t="s">
        <v>279</v>
      </c>
      <c r="E34" s="50">
        <v>87</v>
      </c>
      <c r="F34" s="51">
        <v>56</v>
      </c>
      <c r="G34" s="59">
        <f t="shared" si="0"/>
        <v>143</v>
      </c>
    </row>
    <row r="35" spans="1:7" s="222" customFormat="1" x14ac:dyDescent="0.2">
      <c r="A35" s="40" t="s">
        <v>154</v>
      </c>
      <c r="B35" s="222" t="s">
        <v>155</v>
      </c>
      <c r="C35" s="224" t="s">
        <v>289</v>
      </c>
      <c r="D35" s="223"/>
      <c r="E35" s="38"/>
      <c r="F35" s="39"/>
      <c r="G35" s="221"/>
    </row>
    <row r="36" spans="1:7" x14ac:dyDescent="0.2">
      <c r="A36" s="45" t="s">
        <v>130</v>
      </c>
      <c r="B36" s="46" t="s">
        <v>131</v>
      </c>
      <c r="C36" s="217" t="s">
        <v>274</v>
      </c>
      <c r="D36" s="217" t="s">
        <v>285</v>
      </c>
      <c r="E36" s="34">
        <v>110</v>
      </c>
      <c r="F36" s="35">
        <v>71</v>
      </c>
      <c r="G36" s="53">
        <f t="shared" ref="G36:G71" si="1">E36+F36</f>
        <v>181</v>
      </c>
    </row>
    <row r="37" spans="1:7" x14ac:dyDescent="0.2">
      <c r="A37" s="54" t="s">
        <v>130</v>
      </c>
      <c r="B37" s="55" t="s">
        <v>131</v>
      </c>
      <c r="C37" s="218" t="s">
        <v>286</v>
      </c>
      <c r="D37" s="218" t="s">
        <v>276</v>
      </c>
      <c r="E37" s="56">
        <v>128</v>
      </c>
      <c r="F37" s="57">
        <v>71</v>
      </c>
      <c r="G37" s="58">
        <f t="shared" si="1"/>
        <v>199</v>
      </c>
    </row>
    <row r="38" spans="1:7" x14ac:dyDescent="0.2">
      <c r="A38" s="54" t="s">
        <v>130</v>
      </c>
      <c r="B38" s="55" t="s">
        <v>131</v>
      </c>
      <c r="C38" s="218" t="s">
        <v>277</v>
      </c>
      <c r="D38" s="218" t="s">
        <v>279</v>
      </c>
      <c r="E38" s="56">
        <v>90</v>
      </c>
      <c r="F38" s="57">
        <v>71</v>
      </c>
      <c r="G38" s="58">
        <f t="shared" si="1"/>
        <v>161</v>
      </c>
    </row>
    <row r="39" spans="1:7" x14ac:dyDescent="0.2">
      <c r="A39" s="40" t="s">
        <v>156</v>
      </c>
      <c r="B39" s="43" t="s">
        <v>157</v>
      </c>
      <c r="C39" s="215"/>
      <c r="D39" s="215"/>
      <c r="E39" s="38">
        <v>96</v>
      </c>
      <c r="F39" s="39">
        <v>66</v>
      </c>
      <c r="G39" s="36">
        <f t="shared" si="1"/>
        <v>162</v>
      </c>
    </row>
    <row r="40" spans="1:7" x14ac:dyDescent="0.2">
      <c r="A40" s="40" t="s">
        <v>158</v>
      </c>
      <c r="B40" s="43" t="s">
        <v>159</v>
      </c>
      <c r="C40" s="215"/>
      <c r="D40" s="215"/>
      <c r="E40" s="38">
        <v>89</v>
      </c>
      <c r="F40" s="39">
        <v>61</v>
      </c>
      <c r="G40" s="36">
        <f t="shared" si="1"/>
        <v>150</v>
      </c>
    </row>
    <row r="41" spans="1:7" x14ac:dyDescent="0.2">
      <c r="A41" s="40" t="s">
        <v>160</v>
      </c>
      <c r="B41" s="43" t="s">
        <v>160</v>
      </c>
      <c r="C41" s="215"/>
      <c r="D41" s="215"/>
      <c r="E41" s="38">
        <v>107</v>
      </c>
      <c r="F41" s="39">
        <v>61</v>
      </c>
      <c r="G41" s="36">
        <f t="shared" si="1"/>
        <v>168</v>
      </c>
    </row>
    <row r="42" spans="1:7" x14ac:dyDescent="0.2">
      <c r="A42" s="40" t="s">
        <v>161</v>
      </c>
      <c r="B42" s="43" t="s">
        <v>161</v>
      </c>
      <c r="C42" s="215"/>
      <c r="D42" s="215"/>
      <c r="E42" s="38">
        <v>142</v>
      </c>
      <c r="F42" s="39">
        <v>71</v>
      </c>
      <c r="G42" s="36">
        <f t="shared" si="1"/>
        <v>213</v>
      </c>
    </row>
    <row r="43" spans="1:7" x14ac:dyDescent="0.2">
      <c r="A43" s="45" t="s">
        <v>132</v>
      </c>
      <c r="B43" s="46" t="s">
        <v>132</v>
      </c>
      <c r="C43" s="217" t="s">
        <v>274</v>
      </c>
      <c r="D43" s="217" t="s">
        <v>287</v>
      </c>
      <c r="E43" s="34">
        <v>251</v>
      </c>
      <c r="F43" s="35">
        <v>71</v>
      </c>
      <c r="G43" s="47">
        <f t="shared" si="1"/>
        <v>322</v>
      </c>
    </row>
    <row r="44" spans="1:7" x14ac:dyDescent="0.2">
      <c r="A44" s="54" t="s">
        <v>132</v>
      </c>
      <c r="B44" s="55" t="s">
        <v>189</v>
      </c>
      <c r="C44" s="218" t="s">
        <v>288</v>
      </c>
      <c r="D44" s="218" t="s">
        <v>285</v>
      </c>
      <c r="E44" s="56">
        <v>209</v>
      </c>
      <c r="F44" s="57">
        <v>71</v>
      </c>
      <c r="G44" s="61">
        <f t="shared" si="1"/>
        <v>280</v>
      </c>
    </row>
    <row r="45" spans="1:7" x14ac:dyDescent="0.2">
      <c r="A45" s="54" t="s">
        <v>132</v>
      </c>
      <c r="B45" s="55" t="s">
        <v>189</v>
      </c>
      <c r="C45" s="218" t="s">
        <v>286</v>
      </c>
      <c r="D45" s="218" t="s">
        <v>278</v>
      </c>
      <c r="E45" s="56">
        <v>219</v>
      </c>
      <c r="F45" s="57">
        <v>71</v>
      </c>
      <c r="G45" s="61">
        <f t="shared" si="1"/>
        <v>290</v>
      </c>
    </row>
    <row r="46" spans="1:7" s="211" customFormat="1" x14ac:dyDescent="0.2">
      <c r="A46" s="48" t="s">
        <v>132</v>
      </c>
      <c r="B46" s="49" t="s">
        <v>132</v>
      </c>
      <c r="C46" s="219" t="s">
        <v>273</v>
      </c>
      <c r="D46" s="219" t="s">
        <v>279</v>
      </c>
      <c r="E46" s="50">
        <v>251</v>
      </c>
      <c r="F46" s="51">
        <v>71</v>
      </c>
      <c r="G46" s="52">
        <f t="shared" si="1"/>
        <v>322</v>
      </c>
    </row>
    <row r="47" spans="1:7" x14ac:dyDescent="0.2">
      <c r="A47" s="54" t="s">
        <v>133</v>
      </c>
      <c r="B47" s="55" t="s">
        <v>133</v>
      </c>
      <c r="C47" s="215"/>
      <c r="D47" s="215"/>
      <c r="E47" s="56">
        <v>111</v>
      </c>
      <c r="F47" s="57">
        <v>66</v>
      </c>
      <c r="G47" s="58">
        <f t="shared" si="1"/>
        <v>177</v>
      </c>
    </row>
    <row r="48" spans="1:7" x14ac:dyDescent="0.2">
      <c r="A48" s="40" t="s">
        <v>162</v>
      </c>
      <c r="B48" s="43" t="s">
        <v>163</v>
      </c>
      <c r="C48" s="215"/>
      <c r="D48" s="215"/>
      <c r="E48" s="50">
        <v>155</v>
      </c>
      <c r="F48" s="51">
        <v>61</v>
      </c>
      <c r="G48" s="59">
        <f t="shared" si="1"/>
        <v>216</v>
      </c>
    </row>
    <row r="49" spans="1:7" x14ac:dyDescent="0.2">
      <c r="A49" s="54" t="s">
        <v>134</v>
      </c>
      <c r="B49" s="55" t="s">
        <v>134</v>
      </c>
      <c r="C49" s="218" t="s">
        <v>274</v>
      </c>
      <c r="D49" s="218" t="s">
        <v>275</v>
      </c>
      <c r="E49" s="56">
        <v>151</v>
      </c>
      <c r="F49" s="57">
        <v>66</v>
      </c>
      <c r="G49" s="58">
        <f t="shared" si="1"/>
        <v>217</v>
      </c>
    </row>
    <row r="50" spans="1:7" x14ac:dyDescent="0.2">
      <c r="A50" s="54" t="s">
        <v>134</v>
      </c>
      <c r="B50" s="55" t="s">
        <v>134</v>
      </c>
      <c r="C50" s="218" t="s">
        <v>280</v>
      </c>
      <c r="D50" s="218" t="s">
        <v>278</v>
      </c>
      <c r="E50" s="56">
        <v>200</v>
      </c>
      <c r="F50" s="57">
        <v>66</v>
      </c>
      <c r="G50" s="58">
        <f t="shared" si="1"/>
        <v>266</v>
      </c>
    </row>
    <row r="51" spans="1:7" x14ac:dyDescent="0.2">
      <c r="A51" s="48" t="s">
        <v>134</v>
      </c>
      <c r="B51" s="49" t="s">
        <v>134</v>
      </c>
      <c r="C51" s="219" t="s">
        <v>273</v>
      </c>
      <c r="D51" s="219" t="s">
        <v>279</v>
      </c>
      <c r="E51" s="50">
        <v>151</v>
      </c>
      <c r="F51" s="51">
        <v>66</v>
      </c>
      <c r="G51" s="59">
        <f t="shared" si="1"/>
        <v>217</v>
      </c>
    </row>
    <row r="52" spans="1:7" x14ac:dyDescent="0.2">
      <c r="A52" s="45" t="s">
        <v>135</v>
      </c>
      <c r="B52" s="46" t="s">
        <v>135</v>
      </c>
      <c r="C52" s="217" t="s">
        <v>274</v>
      </c>
      <c r="D52" s="217" t="s">
        <v>276</v>
      </c>
      <c r="E52" s="34">
        <v>128</v>
      </c>
      <c r="F52" s="35">
        <v>66</v>
      </c>
      <c r="G52" s="53">
        <f>E52+F52</f>
        <v>194</v>
      </c>
    </row>
    <row r="53" spans="1:7" x14ac:dyDescent="0.2">
      <c r="A53" s="54" t="s">
        <v>135</v>
      </c>
      <c r="B53" s="213" t="s">
        <v>135</v>
      </c>
      <c r="C53" s="218" t="s">
        <v>277</v>
      </c>
      <c r="D53" s="220" t="s">
        <v>278</v>
      </c>
      <c r="E53" s="212">
        <v>168</v>
      </c>
      <c r="F53" s="56">
        <v>66</v>
      </c>
      <c r="G53" s="58">
        <f>E53+F53</f>
        <v>234</v>
      </c>
    </row>
    <row r="54" spans="1:7" x14ac:dyDescent="0.2">
      <c r="A54" s="251" t="s">
        <v>135</v>
      </c>
      <c r="B54" s="252" t="s">
        <v>135</v>
      </c>
      <c r="C54" s="253" t="s">
        <v>273</v>
      </c>
      <c r="D54" s="254" t="s">
        <v>279</v>
      </c>
      <c r="E54" s="255">
        <v>128</v>
      </c>
      <c r="F54" s="56">
        <v>66</v>
      </c>
      <c r="G54" s="58">
        <f>E54+F54</f>
        <v>194</v>
      </c>
    </row>
    <row r="55" spans="1:7" x14ac:dyDescent="0.2">
      <c r="A55" s="45" t="s">
        <v>164</v>
      </c>
      <c r="B55" s="259" t="s">
        <v>165</v>
      </c>
      <c r="C55" s="248" t="s">
        <v>274</v>
      </c>
      <c r="D55" s="248" t="s">
        <v>285</v>
      </c>
      <c r="E55" s="34">
        <v>190</v>
      </c>
      <c r="F55" s="34">
        <v>71</v>
      </c>
      <c r="G55" s="53">
        <f t="shared" si="1"/>
        <v>261</v>
      </c>
    </row>
    <row r="56" spans="1:7" x14ac:dyDescent="0.2">
      <c r="A56" s="54" t="s">
        <v>164</v>
      </c>
      <c r="B56" s="260" t="s">
        <v>165</v>
      </c>
      <c r="C56" s="250" t="s">
        <v>286</v>
      </c>
      <c r="D56" s="250" t="s">
        <v>276</v>
      </c>
      <c r="E56" s="56">
        <v>202</v>
      </c>
      <c r="F56" s="56">
        <v>71</v>
      </c>
      <c r="G56" s="58">
        <f t="shared" si="1"/>
        <v>273</v>
      </c>
    </row>
    <row r="57" spans="1:7" x14ac:dyDescent="0.2">
      <c r="A57" s="54" t="s">
        <v>164</v>
      </c>
      <c r="B57" s="260" t="s">
        <v>165</v>
      </c>
      <c r="C57" s="250" t="s">
        <v>277</v>
      </c>
      <c r="D57" s="250" t="s">
        <v>278</v>
      </c>
      <c r="E57" s="56">
        <v>230</v>
      </c>
      <c r="F57" s="56">
        <v>71</v>
      </c>
      <c r="G57" s="58">
        <f t="shared" si="1"/>
        <v>301</v>
      </c>
    </row>
    <row r="58" spans="1:7" x14ac:dyDescent="0.2">
      <c r="A58" s="48" t="s">
        <v>164</v>
      </c>
      <c r="B58" s="261" t="s">
        <v>165</v>
      </c>
      <c r="C58" s="249" t="s">
        <v>273</v>
      </c>
      <c r="D58" s="249" t="s">
        <v>279</v>
      </c>
      <c r="E58" s="50">
        <v>190</v>
      </c>
      <c r="F58" s="50">
        <v>71</v>
      </c>
      <c r="G58" s="59">
        <f t="shared" si="1"/>
        <v>261</v>
      </c>
    </row>
    <row r="59" spans="1:7" x14ac:dyDescent="0.2">
      <c r="A59" s="48" t="s">
        <v>166</v>
      </c>
      <c r="B59" s="49" t="s">
        <v>167</v>
      </c>
      <c r="C59" s="256"/>
      <c r="D59" s="256"/>
      <c r="E59" s="50">
        <v>121</v>
      </c>
      <c r="F59" s="51">
        <v>61</v>
      </c>
      <c r="G59" s="59">
        <f t="shared" si="1"/>
        <v>182</v>
      </c>
    </row>
    <row r="60" spans="1:7" x14ac:dyDescent="0.2">
      <c r="A60" s="40" t="s">
        <v>136</v>
      </c>
      <c r="B60" s="43" t="s">
        <v>137</v>
      </c>
      <c r="C60" s="215"/>
      <c r="D60" s="215"/>
      <c r="E60" s="38">
        <v>114</v>
      </c>
      <c r="F60" s="39">
        <v>71</v>
      </c>
      <c r="G60" s="36">
        <f t="shared" si="1"/>
        <v>185</v>
      </c>
    </row>
    <row r="61" spans="1:7" x14ac:dyDescent="0.2">
      <c r="A61" s="40" t="s">
        <v>138</v>
      </c>
      <c r="B61" s="43" t="s">
        <v>168</v>
      </c>
      <c r="C61" s="215"/>
      <c r="D61" s="215"/>
      <c r="E61" s="38">
        <v>93</v>
      </c>
      <c r="F61" s="39">
        <v>56</v>
      </c>
      <c r="G61" s="36">
        <f>+E61+F61</f>
        <v>149</v>
      </c>
    </row>
    <row r="62" spans="1:7" x14ac:dyDescent="0.2">
      <c r="A62" s="40" t="s">
        <v>169</v>
      </c>
      <c r="B62" s="43" t="s">
        <v>170</v>
      </c>
      <c r="C62" s="215"/>
      <c r="D62" s="215"/>
      <c r="E62" s="38">
        <v>162</v>
      </c>
      <c r="F62" s="39">
        <v>56</v>
      </c>
      <c r="G62" s="36">
        <f t="shared" si="1"/>
        <v>218</v>
      </c>
    </row>
    <row r="63" spans="1:7" x14ac:dyDescent="0.2">
      <c r="A63" s="40" t="s">
        <v>171</v>
      </c>
      <c r="B63" s="43" t="s">
        <v>172</v>
      </c>
      <c r="C63" s="215"/>
      <c r="D63" s="215"/>
      <c r="E63" s="38">
        <v>87</v>
      </c>
      <c r="F63" s="39">
        <v>61</v>
      </c>
      <c r="G63" s="36">
        <f t="shared" si="1"/>
        <v>148</v>
      </c>
    </row>
    <row r="64" spans="1:7" x14ac:dyDescent="0.2">
      <c r="A64" s="45" t="s">
        <v>139</v>
      </c>
      <c r="B64" s="46" t="s">
        <v>173</v>
      </c>
      <c r="C64" s="216"/>
      <c r="D64" s="216"/>
      <c r="E64" s="34">
        <v>107</v>
      </c>
      <c r="F64" s="35">
        <v>71</v>
      </c>
      <c r="G64" s="53">
        <f t="shared" si="1"/>
        <v>178</v>
      </c>
    </row>
    <row r="65" spans="1:7" s="222" customFormat="1" x14ac:dyDescent="0.2">
      <c r="A65" s="40" t="s">
        <v>192</v>
      </c>
      <c r="B65" s="43" t="s">
        <v>192</v>
      </c>
      <c r="C65" s="215"/>
      <c r="D65" s="215"/>
      <c r="E65" s="38">
        <v>138</v>
      </c>
      <c r="F65" s="39">
        <v>71</v>
      </c>
      <c r="G65" s="221">
        <f t="shared" si="1"/>
        <v>209</v>
      </c>
    </row>
    <row r="66" spans="1:7" x14ac:dyDescent="0.2">
      <c r="A66" s="40" t="s">
        <v>174</v>
      </c>
      <c r="B66" s="43" t="s">
        <v>175</v>
      </c>
      <c r="C66" s="215"/>
      <c r="D66" s="215"/>
      <c r="E66" s="38">
        <v>88</v>
      </c>
      <c r="F66" s="39">
        <v>61</v>
      </c>
      <c r="G66" s="36">
        <f t="shared" si="1"/>
        <v>149</v>
      </c>
    </row>
    <row r="67" spans="1:7" x14ac:dyDescent="0.2">
      <c r="A67" s="40" t="s">
        <v>176</v>
      </c>
      <c r="B67" s="43" t="s">
        <v>177</v>
      </c>
      <c r="C67" s="215"/>
      <c r="D67" s="215"/>
      <c r="E67" s="38">
        <v>108</v>
      </c>
      <c r="F67" s="39">
        <v>51</v>
      </c>
      <c r="G67" s="36">
        <f t="shared" si="1"/>
        <v>159</v>
      </c>
    </row>
    <row r="68" spans="1:7" x14ac:dyDescent="0.2">
      <c r="A68" s="45" t="s">
        <v>178</v>
      </c>
      <c r="B68" s="46" t="s">
        <v>179</v>
      </c>
      <c r="C68" s="217" t="s">
        <v>274</v>
      </c>
      <c r="D68" s="217" t="s">
        <v>281</v>
      </c>
      <c r="E68" s="257">
        <v>90</v>
      </c>
      <c r="F68" s="35">
        <v>71</v>
      </c>
      <c r="G68" s="53">
        <f t="shared" si="1"/>
        <v>161</v>
      </c>
    </row>
    <row r="69" spans="1:7" x14ac:dyDescent="0.2">
      <c r="A69" s="54" t="s">
        <v>178</v>
      </c>
      <c r="B69" s="55" t="s">
        <v>179</v>
      </c>
      <c r="C69" s="218" t="s">
        <v>282</v>
      </c>
      <c r="D69" s="218" t="s">
        <v>276</v>
      </c>
      <c r="E69" s="212">
        <v>113</v>
      </c>
      <c r="F69" s="57">
        <v>71</v>
      </c>
      <c r="G69" s="58">
        <f t="shared" si="1"/>
        <v>184</v>
      </c>
    </row>
    <row r="70" spans="1:7" x14ac:dyDescent="0.2">
      <c r="A70" s="54" t="s">
        <v>178</v>
      </c>
      <c r="B70" s="55" t="s">
        <v>179</v>
      </c>
      <c r="C70" s="218" t="s">
        <v>277</v>
      </c>
      <c r="D70" s="218" t="s">
        <v>278</v>
      </c>
      <c r="E70" s="212">
        <v>124</v>
      </c>
      <c r="F70" s="57">
        <v>71</v>
      </c>
      <c r="G70" s="58">
        <f t="shared" si="1"/>
        <v>195</v>
      </c>
    </row>
    <row r="71" spans="1:7" x14ac:dyDescent="0.2">
      <c r="A71" s="48" t="s">
        <v>178</v>
      </c>
      <c r="B71" s="49" t="s">
        <v>179</v>
      </c>
      <c r="C71" s="219" t="s">
        <v>273</v>
      </c>
      <c r="D71" s="219" t="s">
        <v>279</v>
      </c>
      <c r="E71" s="258">
        <v>90</v>
      </c>
      <c r="F71" s="51">
        <v>71</v>
      </c>
      <c r="G71" s="59">
        <f t="shared" si="1"/>
        <v>161</v>
      </c>
    </row>
    <row r="72" spans="1:7" ht="12" x14ac:dyDescent="0.2">
      <c r="A72" s="553" t="s">
        <v>329</v>
      </c>
      <c r="B72" s="352"/>
      <c r="C72" s="352"/>
      <c r="D72" s="352"/>
      <c r="E72" s="352"/>
      <c r="F72" s="352"/>
      <c r="G72" s="352"/>
    </row>
  </sheetData>
  <sheetProtection password="EAC2" sheet="1" objects="1" scenarios="1"/>
  <mergeCells count="8">
    <mergeCell ref="A72:G72"/>
    <mergeCell ref="A1:G1"/>
    <mergeCell ref="B7:G7"/>
    <mergeCell ref="A6:G6"/>
    <mergeCell ref="B2:G2"/>
    <mergeCell ref="B3:G3"/>
    <mergeCell ref="B5:G5"/>
    <mergeCell ref="A4:G4"/>
  </mergeCells>
  <phoneticPr fontId="3" type="noConversion"/>
  <hyperlinks>
    <hyperlink ref="B2:G2" r:id="rId1" display="Domestic Per Diem Rates at www.GSA.gov/perdiem"/>
    <hyperlink ref="B5:G5" r:id="rId2" display="www.ForeignPerDiemRatesbyLocation"/>
  </hyperlinks>
  <printOptions horizontalCentered="1"/>
  <pageMargins left="0.2" right="0" top="0.5" bottom="0.75" header="0.5" footer="0.5"/>
  <pageSetup orientation="portrait" r:id="rId3"/>
  <headerFooter alignWithMargins="0">
    <oddFooter>&amp;R&amp;9Page &amp;P of &amp;N</oddFooter>
  </headerFooter>
  <rowBreaks count="1" manualBreakCount="1">
    <brk id="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Travel Request</vt:lpstr>
      <vt:lpstr>Expense Claim</vt:lpstr>
      <vt:lpstr>Tax Waiver</vt:lpstr>
      <vt:lpstr>Instructions - Travel Request</vt:lpstr>
      <vt:lpstr>Instructions - Expense Claim</vt:lpstr>
      <vt:lpstr>Instructions-TaxWaiver</vt:lpstr>
      <vt:lpstr>PerDiemRates-Oct 2014-Sep 2015</vt:lpstr>
      <vt:lpstr>'PerDiemRates-Oct 2014-Sep 2015'!Print_Area</vt:lpstr>
      <vt:lpstr>'Instructions - Travel Request'!Print_Titles</vt:lpstr>
      <vt:lpstr>'PerDiemRates-Oct 2014-Sep 2015'!Print_Titles</vt:lpstr>
    </vt:vector>
  </TitlesOfParts>
  <Manager>Ron Gerhard</Manager>
  <Company>Peralta Community College District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7400 Travel Request and Expense Claim</dc:title>
  <dc:subject>Form</dc:subject>
  <dc:creator>Jerri Potras</dc:creator>
  <cp:lastModifiedBy>Administrator</cp:lastModifiedBy>
  <cp:lastPrinted>2015-03-10T17:06:18Z</cp:lastPrinted>
  <dcterms:created xsi:type="dcterms:W3CDTF">2009-04-23T01:01:46Z</dcterms:created>
  <dcterms:modified xsi:type="dcterms:W3CDTF">2015-03-12T16:08:11Z</dcterms:modified>
</cp:coreProperties>
</file>