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activeTab="1"/>
  </bookViews>
  <sheets>
    <sheet name="Calculator 1" sheetId="1" r:id="rId1"/>
    <sheet name="Calculator 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<sst xmlns="http://schemas.openxmlformats.org/spreadsheetml/2006/main" count="93" uniqueCount="71">
  <si>
    <t>Term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</si>
  <si>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</si>
  <si>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</si>
  <si>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</si>
  <si>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</si>
  <si>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</si>
  <si>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</si>
  <si>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</si>
  <si>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</si>
  <si>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</si>
  <si>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</si>
  <si>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</si>
  <si>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</si>
  <si>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PASS</t>
  </si>
  <si>
    <t>Units</t>
  </si>
  <si>
    <t>Applicant Name:</t>
  </si>
  <si>
    <t xml:space="preserve">Applicant SID: </t>
  </si>
  <si>
    <t>Staff Name:</t>
  </si>
  <si>
    <t xml:space="preserve">Date: </t>
  </si>
  <si>
    <t>F = Fall</t>
  </si>
  <si>
    <t>W=Winter</t>
  </si>
  <si>
    <t>I=Intersession</t>
  </si>
  <si>
    <t>Sp=Spring</t>
  </si>
  <si>
    <t>Su=Summer</t>
  </si>
  <si>
    <t>Term Code Key:</t>
  </si>
  <si>
    <t>TOTAL UNITS</t>
  </si>
  <si>
    <t>Sem Units:</t>
  </si>
  <si>
    <t>Qtr Units:</t>
  </si>
  <si>
    <t>WIP</t>
  </si>
  <si>
    <t>TOTAL w/ WIP</t>
  </si>
  <si>
    <t xml:space="preserve">   UC Transferable GPA Evaluation Calculator </t>
  </si>
  <si>
    <t>Qtr Units w/ WIP:</t>
  </si>
  <si>
    <t>Sem Units w/WIP:</t>
  </si>
  <si>
    <r>
      <t xml:space="preserve">Enter units for semester </t>
    </r>
    <r>
      <rPr>
        <b/>
        <sz val="16"/>
        <rFont val="Arial"/>
        <family val="2"/>
      </rPr>
      <t>OR</t>
    </r>
    <r>
      <rPr>
        <b/>
        <sz val="12"/>
        <rFont val="Arial"/>
        <family val="2"/>
      </rPr>
      <t xml:space="preserve"> quarter </t>
    </r>
    <r>
      <rPr>
        <b/>
        <sz val="14"/>
        <rFont val="Arial"/>
        <family val="2"/>
      </rPr>
      <t>ONLY</t>
    </r>
    <r>
      <rPr>
        <b/>
        <sz val="12"/>
        <rFont val="Arial"/>
        <family val="2"/>
      </rPr>
      <t xml:space="preserve"> on one sheet</t>
    </r>
  </si>
  <si>
    <t>If total units are qtr,</t>
  </si>
  <si>
    <t>enter units to convert to sem</t>
  </si>
  <si>
    <t>Name</t>
  </si>
  <si>
    <t>SSN</t>
  </si>
  <si>
    <t>Date</t>
  </si>
  <si>
    <t xml:space="preserve">      FIGURING OUT YOUR GRADE POINT AVERAGE</t>
  </si>
  <si>
    <t xml:space="preserve">                   FORMULA:  Total Grade Points / Units Attempted = Grade Point Average (GPA)</t>
  </si>
  <si>
    <t>Classes</t>
  </si>
  <si>
    <t>Multiply</t>
  </si>
  <si>
    <t>Grades</t>
  </si>
  <si>
    <t>Point Value</t>
  </si>
  <si>
    <t>Grade Points</t>
  </si>
  <si>
    <t>Business 120</t>
  </si>
  <si>
    <t>X</t>
  </si>
  <si>
    <t>=</t>
  </si>
  <si>
    <t>English 120</t>
  </si>
  <si>
    <t>History 114</t>
  </si>
  <si>
    <t>French 120</t>
  </si>
  <si>
    <t>Totals</t>
  </si>
  <si>
    <t>15 units attempted</t>
  </si>
  <si>
    <t>51 total grade points</t>
  </si>
  <si>
    <t>Quarter</t>
  </si>
  <si>
    <t>Semester</t>
  </si>
  <si>
    <t>Converted</t>
  </si>
  <si>
    <t>Value</t>
  </si>
  <si>
    <t>Points</t>
  </si>
  <si>
    <t>Grade</t>
  </si>
  <si>
    <t>A to C-</t>
  </si>
  <si>
    <t>D+ to F</t>
  </si>
  <si>
    <t>SOC 1</t>
  </si>
  <si>
    <t>Total Units:</t>
  </si>
  <si>
    <t>Total Grade Points:</t>
  </si>
  <si>
    <t>YOUR GPA: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</si>
  <si>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</si>
  <si>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r>
      <t>EXAMPLE</t>
    </r>
    <r>
      <rPr>
        <sz val="10"/>
        <rFont val="Arial"/>
        <family val="0"/>
      </rPr>
      <t>:</t>
    </r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</si>
  <si>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</si>
  <si>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r>
      <t>WORKSHEET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</si>
</sst>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/d/yy;@"/>
    <numFmt numFmtId="167" formatCode="0.000;[Red]0.000"/>
    <numFmt numFmtId="168" formatCode="0.0"/>
    <numFmt numFmtId="169" formatCode="0.0000"/>
  </numFmts>
  <fonts count="58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33" borderId="10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9" fillId="33" borderId="10" xfId="0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67" fontId="5" fillId="33" borderId="11" xfId="0" applyNumberFormat="1" applyFont="1" applyFill="1" applyBorder="1" applyAlignment="1">
      <alignment/>
    </xf>
    <xf numFmtId="167" fontId="5" fillId="33" borderId="10" xfId="0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4" fillId="0" borderId="13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15" fontId="14" fillId="0" borderId="13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168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8" xfId="0" applyFont="1" applyBorder="1" applyAlignment="1">
      <alignment/>
    </xf>
    <xf numFmtId="169" fontId="23" fillId="0" borderId="19" xfId="0" applyNumberFormat="1" applyFont="1" applyBorder="1" applyAlignment="1">
      <alignment horizontal="center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zoomScale="75" zoomScaleNormal="75" zoomScalePageLayoutView="0" workbookViewId="0" topLeftCell="A2">
      <selection activeCell="O4" sqref="O4"/>
    </sheetView>
  </sheetViews>
  <sheetFormatPr defaultColWidth="9.140625" defaultRowHeight="12.75"/>
  <cols>
    <col min="1" max="1" width="10.28125" style="0" customWidth="1"/>
    <col min="2" max="3" width="10.00390625" style="0" bestFit="1" customWidth="1"/>
    <col min="4" max="4" width="13.57421875" style="0" customWidth="1"/>
    <col min="5" max="6" width="10.00390625" style="0" bestFit="1" customWidth="1"/>
    <col min="7" max="7" width="9.421875" style="0" bestFit="1" customWidth="1"/>
    <col min="8" max="8" width="10.8515625" style="0" customWidth="1"/>
    <col min="9" max="9" width="12.8515625" style="0" customWidth="1"/>
    <col min="10" max="11" width="10.00390625" style="0" bestFit="1" customWidth="1"/>
    <col min="12" max="14" width="9.421875" style="0" bestFit="1" customWidth="1"/>
    <col min="15" max="15" width="9.421875" style="0" customWidth="1"/>
    <col min="16" max="16" width="11.57421875" style="0" bestFit="1" customWidth="1"/>
  </cols>
  <sheetData>
    <row r="2" ht="22.5">
      <c r="B2" s="2" t="s">
        <v>30</v>
      </c>
    </row>
    <row r="3" spans="2:3" ht="19.5">
      <c r="B3" s="9"/>
      <c r="C3" s="9" t="s">
        <v>33</v>
      </c>
    </row>
    <row r="4" spans="1:16" ht="18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28</v>
      </c>
      <c r="P4" s="4" t="s">
        <v>14</v>
      </c>
    </row>
    <row r="5" spans="1:16" ht="17.25">
      <c r="A5" s="5"/>
      <c r="B5" s="21"/>
      <c r="C5" s="21"/>
      <c r="D5" s="21"/>
      <c r="E5" s="21"/>
      <c r="F5" s="22"/>
      <c r="G5" s="22"/>
      <c r="H5" s="20"/>
      <c r="I5" s="11"/>
      <c r="J5" s="11"/>
      <c r="K5" s="11"/>
      <c r="L5" s="12"/>
      <c r="M5" s="12"/>
      <c r="N5" s="12"/>
      <c r="O5" s="12"/>
      <c r="P5" s="13">
        <f aca="true" t="shared" si="0" ref="P5:P16">SUM(B5:N5)</f>
        <v>0</v>
      </c>
    </row>
    <row r="6" spans="1:16" ht="17.25">
      <c r="A6" s="5"/>
      <c r="B6" s="21"/>
      <c r="C6" s="21"/>
      <c r="D6" s="21"/>
      <c r="E6" s="21"/>
      <c r="F6" s="22"/>
      <c r="G6" s="22"/>
      <c r="H6" s="11"/>
      <c r="I6" s="11"/>
      <c r="J6" s="11"/>
      <c r="K6" s="11"/>
      <c r="L6" s="12"/>
      <c r="M6" s="12"/>
      <c r="N6" s="12"/>
      <c r="O6" s="12"/>
      <c r="P6" s="13">
        <f t="shared" si="0"/>
        <v>0</v>
      </c>
    </row>
    <row r="7" spans="1:16" ht="17.25">
      <c r="A7" s="5"/>
      <c r="B7" s="21"/>
      <c r="C7" s="21"/>
      <c r="D7" s="21"/>
      <c r="E7" s="21"/>
      <c r="F7" s="22"/>
      <c r="G7" s="22"/>
      <c r="H7" s="11"/>
      <c r="I7" s="11"/>
      <c r="J7" s="11"/>
      <c r="K7" s="11"/>
      <c r="L7" s="12"/>
      <c r="M7" s="12"/>
      <c r="N7" s="12"/>
      <c r="O7" s="12"/>
      <c r="P7" s="13">
        <f t="shared" si="0"/>
        <v>0</v>
      </c>
    </row>
    <row r="8" spans="1:16" ht="17.25">
      <c r="A8" s="5"/>
      <c r="B8" s="23"/>
      <c r="C8" s="21"/>
      <c r="D8" s="21"/>
      <c r="E8" s="21"/>
      <c r="F8" s="22"/>
      <c r="G8" s="22"/>
      <c r="H8" s="11"/>
      <c r="I8" s="11"/>
      <c r="J8" s="11"/>
      <c r="K8" s="11"/>
      <c r="L8" s="12"/>
      <c r="M8" s="12"/>
      <c r="N8" s="12"/>
      <c r="O8" s="12"/>
      <c r="P8" s="13">
        <f>SUM(B8:N8)</f>
        <v>0</v>
      </c>
    </row>
    <row r="9" spans="1:16" ht="17.25">
      <c r="A9" s="5"/>
      <c r="B9" s="21"/>
      <c r="C9" s="21"/>
      <c r="D9" s="21"/>
      <c r="E9" s="21"/>
      <c r="F9" s="22"/>
      <c r="G9" s="22"/>
      <c r="H9" s="11"/>
      <c r="I9" s="11"/>
      <c r="J9" s="11"/>
      <c r="K9" s="11"/>
      <c r="L9" s="12"/>
      <c r="M9" s="12"/>
      <c r="N9" s="12"/>
      <c r="O9" s="12"/>
      <c r="P9" s="13">
        <f t="shared" si="0"/>
        <v>0</v>
      </c>
    </row>
    <row r="10" spans="1:16" ht="17.2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3">
        <f t="shared" si="0"/>
        <v>0</v>
      </c>
    </row>
    <row r="11" spans="1:16" ht="17.25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  <c r="O11" s="12"/>
      <c r="P11" s="13">
        <f t="shared" si="0"/>
        <v>0</v>
      </c>
    </row>
    <row r="12" spans="1:16" ht="17.25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2"/>
      <c r="P12" s="13">
        <f t="shared" si="0"/>
        <v>0</v>
      </c>
    </row>
    <row r="13" spans="1:16" ht="17.25">
      <c r="A13" s="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2"/>
      <c r="P13" s="13">
        <f t="shared" si="0"/>
        <v>0</v>
      </c>
    </row>
    <row r="14" spans="1:16" ht="17.25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2"/>
      <c r="P14" s="13">
        <f t="shared" si="0"/>
        <v>0</v>
      </c>
    </row>
    <row r="15" spans="1:16" ht="17.25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2"/>
      <c r="O15" s="12"/>
      <c r="P15" s="13">
        <f t="shared" si="0"/>
        <v>0</v>
      </c>
    </row>
    <row r="16" spans="1:16" ht="17.25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>
        <f t="shared" si="0"/>
        <v>0</v>
      </c>
    </row>
    <row r="17" spans="1:16" ht="17.2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f>SUM(B17:M17)</f>
        <v>0</v>
      </c>
    </row>
    <row r="18" spans="1:16" ht="17.25">
      <c r="A18" s="5"/>
      <c r="B18" s="13">
        <f>SUM(B5:B17)</f>
        <v>0</v>
      </c>
      <c r="C18" s="13">
        <f>SUM(C5:C16)</f>
        <v>0</v>
      </c>
      <c r="D18" s="13">
        <f>SUM(D5:D16)</f>
        <v>0</v>
      </c>
      <c r="E18" s="13">
        <f>SUM(E5:E17)</f>
        <v>0</v>
      </c>
      <c r="F18" s="13">
        <f>SUM(F5:F16)</f>
        <v>0</v>
      </c>
      <c r="G18" s="13">
        <f>SUM(G5:G16)</f>
        <v>0</v>
      </c>
      <c r="H18" s="13">
        <f>SUM(H5:H17)</f>
        <v>0</v>
      </c>
      <c r="I18" s="13">
        <f>SUM(I5:I16)</f>
        <v>0</v>
      </c>
      <c r="J18" s="13">
        <f>SUM(J5:J16)</f>
        <v>0</v>
      </c>
      <c r="K18" s="13">
        <f>SUM(K5:K17)</f>
        <v>0</v>
      </c>
      <c r="L18" s="13">
        <f>SUM(L5:L16)</f>
        <v>0</v>
      </c>
      <c r="M18" s="13">
        <f>SUM(M5:M17)</f>
        <v>0</v>
      </c>
      <c r="N18" s="13">
        <f>SUM(N5:N16)</f>
        <v>0</v>
      </c>
      <c r="O18" s="13">
        <f>SUM(O5:O16)</f>
        <v>0</v>
      </c>
      <c r="P18" s="13">
        <f>SUM(B18:M18)</f>
        <v>0</v>
      </c>
    </row>
    <row r="19" spans="1:16" ht="17.25">
      <c r="A19" s="5"/>
      <c r="B19" s="13">
        <f>SUM(B18*4)</f>
        <v>0</v>
      </c>
      <c r="C19" s="13">
        <f>SUM(C18*3.7)</f>
        <v>0</v>
      </c>
      <c r="D19" s="13">
        <f>SUM(D18*3.3)</f>
        <v>0</v>
      </c>
      <c r="E19" s="13">
        <f>SUM(E18*3)</f>
        <v>0</v>
      </c>
      <c r="F19" s="13">
        <f>SUM(F18*2.7)</f>
        <v>0</v>
      </c>
      <c r="G19" s="13">
        <f>SUM(G18*2.3)</f>
        <v>0</v>
      </c>
      <c r="H19" s="13">
        <f>SUM(H18*2)</f>
        <v>0</v>
      </c>
      <c r="I19" s="13">
        <f>SUM(I18*1.7)</f>
        <v>0</v>
      </c>
      <c r="J19" s="13">
        <f>SUM(J18*1.3)</f>
        <v>0</v>
      </c>
      <c r="K19" s="13">
        <f>SUM(K18*1)</f>
        <v>0</v>
      </c>
      <c r="L19" s="13">
        <f>SUM(L18*0.7)</f>
        <v>0</v>
      </c>
      <c r="M19" s="13">
        <f>SUM(M18*0)</f>
        <v>0</v>
      </c>
      <c r="N19" s="13"/>
      <c r="O19" s="13"/>
      <c r="P19" s="13">
        <f>SUM(B19:M19)</f>
        <v>0</v>
      </c>
    </row>
    <row r="20" spans="1:16" ht="18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 t="e">
        <f>SUM(P19/P18)</f>
        <v>#DIV/0!</v>
      </c>
    </row>
    <row r="21" spans="1:16" ht="18">
      <c r="A21" s="1"/>
      <c r="B21" s="1"/>
      <c r="C21" s="1"/>
      <c r="D21" s="1"/>
      <c r="E21" s="1"/>
      <c r="F21" s="1"/>
      <c r="G21" s="1"/>
      <c r="H21" s="1"/>
      <c r="I21" s="1"/>
      <c r="J21" s="10" t="s">
        <v>25</v>
      </c>
      <c r="K21" s="1"/>
      <c r="L21" s="28">
        <f>SUM(B18:N18)</f>
        <v>0</v>
      </c>
      <c r="M21" s="1"/>
      <c r="N21" s="1" t="s">
        <v>29</v>
      </c>
      <c r="O21" s="1"/>
      <c r="P21" s="28">
        <f>SUM(B18:O18)</f>
        <v>0</v>
      </c>
    </row>
    <row r="22" spans="1:16" ht="15">
      <c r="A22" s="1"/>
      <c r="B22" s="1"/>
      <c r="C22" s="1"/>
      <c r="D22" s="1"/>
      <c r="E22" s="1"/>
      <c r="F22" s="1"/>
      <c r="G22" s="1"/>
      <c r="H22" s="9"/>
      <c r="I22" s="1"/>
      <c r="J22" s="1"/>
      <c r="K22" s="1"/>
      <c r="L22" s="1"/>
      <c r="M22" s="1"/>
      <c r="N22" s="1"/>
      <c r="O22" s="1"/>
      <c r="P22" s="1"/>
    </row>
    <row r="23" spans="1:15" ht="19.5">
      <c r="A23" s="7" t="s">
        <v>15</v>
      </c>
      <c r="D23" s="15"/>
      <c r="E23" s="15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4:16" ht="18">
      <c r="D24" s="16"/>
      <c r="E24" s="16"/>
      <c r="H24" s="27" t="s">
        <v>34</v>
      </c>
      <c r="I24" s="18"/>
      <c r="K24" s="19"/>
      <c r="L24" s="16"/>
      <c r="M24" s="9"/>
      <c r="P24" s="16"/>
    </row>
    <row r="25" spans="1:15" ht="19.5">
      <c r="A25" s="7" t="s">
        <v>16</v>
      </c>
      <c r="C25" s="3"/>
      <c r="D25" s="15"/>
      <c r="E25" s="15"/>
      <c r="G25" s="3"/>
      <c r="H25" s="26" t="s">
        <v>35</v>
      </c>
      <c r="I25" s="3"/>
      <c r="J25" s="3"/>
      <c r="K25" s="3"/>
      <c r="L25" s="3"/>
      <c r="M25" s="3"/>
      <c r="N25" s="3"/>
      <c r="O25" s="3"/>
    </row>
    <row r="26" spans="4:14" ht="18">
      <c r="D26" s="16"/>
      <c r="E26" s="16"/>
      <c r="H26" s="18" t="s">
        <v>27</v>
      </c>
      <c r="J26" s="11"/>
      <c r="K26" s="16"/>
      <c r="L26" s="9" t="s">
        <v>26</v>
      </c>
      <c r="N26" s="25">
        <f>J26/1.5</f>
        <v>0</v>
      </c>
    </row>
    <row r="27" spans="1:15" ht="19.5">
      <c r="A27" s="7" t="s">
        <v>17</v>
      </c>
      <c r="D27" s="15"/>
      <c r="E27" s="15"/>
      <c r="F27" s="3"/>
      <c r="G27" s="3"/>
      <c r="H27" s="24"/>
      <c r="I27" s="3"/>
      <c r="J27" s="3"/>
      <c r="K27" s="3"/>
      <c r="L27" s="3"/>
      <c r="M27" s="3"/>
      <c r="N27" s="3"/>
      <c r="O27" s="3"/>
    </row>
    <row r="28" spans="4:14" ht="18">
      <c r="D28" s="16"/>
      <c r="E28" s="16"/>
      <c r="H28" s="18" t="s">
        <v>31</v>
      </c>
      <c r="J28" s="11"/>
      <c r="K28" s="16"/>
      <c r="L28" s="9" t="s">
        <v>32</v>
      </c>
      <c r="N28" s="25">
        <f>J28/1.5</f>
        <v>0</v>
      </c>
    </row>
    <row r="29" spans="1:15" ht="19.5">
      <c r="A29" s="7" t="s">
        <v>18</v>
      </c>
      <c r="D29" s="17"/>
      <c r="E29" s="15"/>
      <c r="F29" s="3"/>
      <c r="G29" s="3"/>
      <c r="H29" s="3"/>
      <c r="I29" s="3"/>
      <c r="J29" s="3"/>
      <c r="K29" s="3"/>
      <c r="L29" s="3"/>
      <c r="M29" s="3"/>
      <c r="N29" s="3"/>
      <c r="O29" s="3"/>
    </row>
    <row r="31" spans="1:12" ht="17.25">
      <c r="A31" s="6" t="s">
        <v>24</v>
      </c>
      <c r="D31" s="6" t="s">
        <v>19</v>
      </c>
      <c r="F31" s="6" t="s">
        <v>20</v>
      </c>
      <c r="H31" s="6" t="s">
        <v>21</v>
      </c>
      <c r="J31" s="6" t="s">
        <v>22</v>
      </c>
      <c r="L31" s="6" t="s">
        <v>23</v>
      </c>
    </row>
    <row r="33" ht="17.25">
      <c r="A33" s="8"/>
    </row>
    <row r="35" ht="17.25">
      <c r="A35" s="6"/>
    </row>
  </sheetData>
  <sheetProtection/>
  <printOptions/>
  <pageMargins left="0.3" right="0.3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9"/>
      <c r="B1" s="30" t="s">
        <v>36</v>
      </c>
      <c r="C1" s="31"/>
      <c r="D1" s="31"/>
      <c r="E1" s="32"/>
      <c r="F1" s="30" t="s">
        <v>37</v>
      </c>
      <c r="G1" s="32"/>
      <c r="H1" s="32"/>
      <c r="I1" s="32"/>
      <c r="J1" s="33" t="s">
        <v>38</v>
      </c>
      <c r="K1" s="34"/>
    </row>
    <row r="2" spans="1:11" ht="12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">
      <c r="A3" s="35"/>
      <c r="B3" s="38"/>
      <c r="C3" s="39" t="s">
        <v>39</v>
      </c>
      <c r="D3" s="36"/>
      <c r="E3" s="38"/>
      <c r="F3" s="36"/>
      <c r="G3" s="36"/>
      <c r="H3" s="36"/>
      <c r="I3" s="36"/>
      <c r="J3" s="36"/>
      <c r="K3" s="37"/>
    </row>
    <row r="4" spans="1:11" ht="12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12.75">
      <c r="A5" s="35"/>
      <c r="B5" s="40" t="s">
        <v>40</v>
      </c>
      <c r="C5" s="41"/>
      <c r="D5" s="41"/>
      <c r="E5" s="36"/>
      <c r="F5" s="38"/>
      <c r="G5" s="36"/>
      <c r="H5" s="42"/>
      <c r="I5" s="36"/>
      <c r="J5" s="36"/>
      <c r="K5" s="37"/>
    </row>
    <row r="6" spans="1:11" ht="12.75">
      <c r="A6" s="35"/>
      <c r="B6" s="36"/>
      <c r="C6" s="36"/>
      <c r="D6" s="36"/>
      <c r="E6" s="41"/>
      <c r="F6" s="36"/>
      <c r="G6" s="36"/>
      <c r="H6" s="36"/>
      <c r="I6" s="36"/>
      <c r="J6" s="36"/>
      <c r="K6" s="37"/>
    </row>
    <row r="7" spans="1:11" ht="12">
      <c r="A7" s="35"/>
      <c r="B7" s="43" t="s">
        <v>67</v>
      </c>
      <c r="C7" s="44"/>
      <c r="D7" s="36"/>
      <c r="E7" s="36"/>
      <c r="F7" s="38"/>
      <c r="G7" s="36"/>
      <c r="H7" s="36"/>
      <c r="I7" s="36"/>
      <c r="J7" s="36"/>
      <c r="K7" s="37"/>
    </row>
    <row r="8" spans="1:11" ht="12">
      <c r="A8" s="35"/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12.75">
      <c r="A9" s="35"/>
      <c r="B9" s="41" t="s">
        <v>68</v>
      </c>
      <c r="C9" s="41"/>
      <c r="D9" s="41"/>
      <c r="E9" s="36"/>
      <c r="F9" s="36"/>
      <c r="G9" s="36"/>
      <c r="H9" s="36"/>
      <c r="I9" s="36"/>
      <c r="J9" s="36"/>
      <c r="K9" s="37"/>
    </row>
    <row r="10" spans="1:11" ht="12">
      <c r="A10" s="35"/>
      <c r="B10" s="45" t="s">
        <v>41</v>
      </c>
      <c r="C10" s="45"/>
      <c r="D10" s="45"/>
      <c r="E10" s="46" t="s">
        <v>14</v>
      </c>
      <c r="F10" s="46" t="s">
        <v>42</v>
      </c>
      <c r="G10" s="46" t="s">
        <v>43</v>
      </c>
      <c r="H10" s="45" t="s">
        <v>44</v>
      </c>
      <c r="I10" s="36"/>
      <c r="J10" s="47" t="s">
        <v>45</v>
      </c>
      <c r="K10" s="37"/>
    </row>
    <row r="11" spans="1:11" ht="12">
      <c r="A11" s="35"/>
      <c r="B11" s="36" t="s">
        <v>46</v>
      </c>
      <c r="C11" s="36"/>
      <c r="D11" s="36"/>
      <c r="E11" s="48">
        <v>4</v>
      </c>
      <c r="F11" s="48" t="s">
        <v>47</v>
      </c>
      <c r="G11" s="48" t="s">
        <v>1</v>
      </c>
      <c r="H11" s="48">
        <v>4</v>
      </c>
      <c r="I11" s="48" t="s">
        <v>48</v>
      </c>
      <c r="J11" s="48">
        <v>16</v>
      </c>
      <c r="K11" s="37"/>
    </row>
    <row r="12" spans="1:11" ht="12">
      <c r="A12" s="35"/>
      <c r="B12" s="36" t="s">
        <v>49</v>
      </c>
      <c r="C12" s="36"/>
      <c r="D12" s="36"/>
      <c r="E12" s="48">
        <v>3</v>
      </c>
      <c r="F12" s="48" t="s">
        <v>47</v>
      </c>
      <c r="G12" s="48" t="s">
        <v>4</v>
      </c>
      <c r="H12" s="48">
        <v>3</v>
      </c>
      <c r="I12" s="48" t="s">
        <v>48</v>
      </c>
      <c r="J12" s="48">
        <v>9</v>
      </c>
      <c r="K12" s="49"/>
    </row>
    <row r="13" spans="1:11" ht="12">
      <c r="A13" s="35"/>
      <c r="B13" s="36" t="s">
        <v>50</v>
      </c>
      <c r="C13" s="36"/>
      <c r="D13" s="36"/>
      <c r="E13" s="48">
        <v>3</v>
      </c>
      <c r="F13" s="48" t="s">
        <v>47</v>
      </c>
      <c r="G13" s="48" t="s">
        <v>7</v>
      </c>
      <c r="H13" s="48">
        <v>2</v>
      </c>
      <c r="I13" s="48" t="s">
        <v>48</v>
      </c>
      <c r="J13" s="48">
        <v>6</v>
      </c>
      <c r="K13" s="37"/>
    </row>
    <row r="14" spans="1:11" ht="12">
      <c r="A14" s="35"/>
      <c r="B14" s="45" t="s">
        <v>51</v>
      </c>
      <c r="C14" s="45"/>
      <c r="D14" s="45"/>
      <c r="E14" s="46">
        <v>5</v>
      </c>
      <c r="F14" s="50" t="s">
        <v>47</v>
      </c>
      <c r="G14" s="46" t="s">
        <v>1</v>
      </c>
      <c r="H14" s="46">
        <v>4</v>
      </c>
      <c r="I14" s="50" t="s">
        <v>48</v>
      </c>
      <c r="J14" s="46">
        <v>20</v>
      </c>
      <c r="K14" s="37"/>
    </row>
    <row r="15" spans="1:11" ht="12.75">
      <c r="A15" s="35"/>
      <c r="B15" s="41" t="s">
        <v>52</v>
      </c>
      <c r="C15" s="41"/>
      <c r="D15" s="41"/>
      <c r="E15" s="41" t="s">
        <v>53</v>
      </c>
      <c r="F15" s="36"/>
      <c r="G15" s="36"/>
      <c r="H15" s="36"/>
      <c r="I15" s="51" t="s">
        <v>54</v>
      </c>
      <c r="J15" s="36"/>
      <c r="K15" s="37"/>
    </row>
    <row r="16" spans="1:11" ht="12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7"/>
    </row>
    <row r="17" spans="1:11" ht="12.75">
      <c r="A17" s="35"/>
      <c r="B17" s="42" t="s">
        <v>69</v>
      </c>
      <c r="C17" s="36"/>
      <c r="D17" s="36"/>
      <c r="E17" s="36"/>
      <c r="F17" s="38"/>
      <c r="G17" s="36"/>
      <c r="H17" s="36"/>
      <c r="I17" s="36"/>
      <c r="J17" s="36"/>
      <c r="K17" s="37"/>
    </row>
    <row r="18" spans="1:11" ht="12.75">
      <c r="A18" s="35"/>
      <c r="B18" s="36"/>
      <c r="C18" s="36"/>
      <c r="D18" s="36"/>
      <c r="E18" s="36"/>
      <c r="F18" s="36"/>
      <c r="G18" s="52"/>
      <c r="H18" s="36"/>
      <c r="I18" s="36"/>
      <c r="J18" s="36"/>
      <c r="K18" s="37"/>
    </row>
    <row r="19" spans="1:11" ht="12.75">
      <c r="A19" s="35"/>
      <c r="B19" s="53" t="s">
        <v>70</v>
      </c>
      <c r="C19" s="54"/>
      <c r="D19" s="54"/>
      <c r="E19" s="55"/>
      <c r="F19" s="3"/>
      <c r="G19" s="3"/>
      <c r="H19" s="3"/>
      <c r="I19" s="3"/>
      <c r="J19" s="3"/>
      <c r="K19" s="37"/>
    </row>
    <row r="20" spans="1:11" ht="12">
      <c r="A20" s="35"/>
      <c r="B20" s="3"/>
      <c r="C20" s="56" t="s">
        <v>55</v>
      </c>
      <c r="D20" s="56" t="s">
        <v>56</v>
      </c>
      <c r="E20" s="3" t="s">
        <v>57</v>
      </c>
      <c r="F20" s="3"/>
      <c r="G20" s="56" t="s">
        <v>58</v>
      </c>
      <c r="H20" s="56" t="s">
        <v>58</v>
      </c>
      <c r="I20" s="57" t="s">
        <v>59</v>
      </c>
      <c r="J20" s="56" t="s">
        <v>59</v>
      </c>
      <c r="K20" s="37"/>
    </row>
    <row r="21" spans="1:11" ht="12">
      <c r="A21" s="35"/>
      <c r="B21" s="58" t="s">
        <v>41</v>
      </c>
      <c r="C21" s="58" t="s">
        <v>14</v>
      </c>
      <c r="D21" s="58" t="s">
        <v>14</v>
      </c>
      <c r="E21" s="58" t="s">
        <v>14</v>
      </c>
      <c r="F21" s="58" t="s">
        <v>60</v>
      </c>
      <c r="G21" s="58" t="s">
        <v>61</v>
      </c>
      <c r="H21" s="58" t="s">
        <v>62</v>
      </c>
      <c r="I21" s="58" t="s">
        <v>61</v>
      </c>
      <c r="J21" s="58" t="s">
        <v>62</v>
      </c>
      <c r="K21" s="37"/>
    </row>
    <row r="22" spans="1:11" ht="12.75">
      <c r="A22" s="35"/>
      <c r="B22" s="59" t="s">
        <v>63</v>
      </c>
      <c r="C22" s="60"/>
      <c r="D22" s="60">
        <v>3</v>
      </c>
      <c r="E22" s="61">
        <f aca="true" t="shared" si="0" ref="E22:E54">(C22*2/3)+D22</f>
        <v>3</v>
      </c>
      <c r="F22" s="59" t="s">
        <v>1</v>
      </c>
      <c r="G22" s="62">
        <f aca="true" t="shared" si="1" ref="G22:G54">IF(F22="a",4)+IF(F22="B",3)+IF(F22="C",2)+IF(F22="A-",3.7)+IF(F22="B+",3.3)+IF(F22="B-",2.7)+IF(F22="C+",2.3)+IF(F22="C-",1.7)</f>
        <v>4</v>
      </c>
      <c r="H22" s="62">
        <f aca="true" t="shared" si="2" ref="H22:H54">IF(F22="D+",1.7)+IF(F22="D",1)+IF(F22="D-",0.7)+IF(F22="F",0)</f>
        <v>0</v>
      </c>
      <c r="I22" s="63">
        <f aca="true" t="shared" si="3" ref="I22:I54">E22*G22</f>
        <v>12</v>
      </c>
      <c r="J22" s="63">
        <f aca="true" t="shared" si="4" ref="J22:J54">E22*H22</f>
        <v>0</v>
      </c>
      <c r="K22" s="37"/>
    </row>
    <row r="23" spans="1:11" ht="12.75">
      <c r="A23" s="35"/>
      <c r="B23" s="59"/>
      <c r="C23" s="60"/>
      <c r="D23" s="60"/>
      <c r="E23" s="61">
        <f t="shared" si="0"/>
        <v>0</v>
      </c>
      <c r="F23" s="59"/>
      <c r="G23" s="62">
        <f t="shared" si="1"/>
        <v>0</v>
      </c>
      <c r="H23" s="62">
        <f t="shared" si="2"/>
        <v>0</v>
      </c>
      <c r="I23" s="63">
        <f t="shared" si="3"/>
        <v>0</v>
      </c>
      <c r="J23" s="63">
        <f t="shared" si="4"/>
        <v>0</v>
      </c>
      <c r="K23" s="37"/>
    </row>
    <row r="24" spans="1:11" ht="12.75">
      <c r="A24" s="35"/>
      <c r="B24" s="59"/>
      <c r="C24" s="60"/>
      <c r="D24" s="60"/>
      <c r="E24" s="61">
        <f t="shared" si="0"/>
        <v>0</v>
      </c>
      <c r="F24" s="59"/>
      <c r="G24" s="62">
        <f t="shared" si="1"/>
        <v>0</v>
      </c>
      <c r="H24" s="62">
        <f t="shared" si="2"/>
        <v>0</v>
      </c>
      <c r="I24" s="63">
        <f t="shared" si="3"/>
        <v>0</v>
      </c>
      <c r="J24" s="63">
        <f t="shared" si="4"/>
        <v>0</v>
      </c>
      <c r="K24" s="37"/>
    </row>
    <row r="25" spans="1:11" ht="12.75">
      <c r="A25" s="35"/>
      <c r="B25" s="59"/>
      <c r="C25" s="60"/>
      <c r="D25" s="60"/>
      <c r="E25" s="61">
        <f t="shared" si="0"/>
        <v>0</v>
      </c>
      <c r="F25" s="59"/>
      <c r="G25" s="62">
        <f t="shared" si="1"/>
        <v>0</v>
      </c>
      <c r="H25" s="62">
        <f t="shared" si="2"/>
        <v>0</v>
      </c>
      <c r="I25" s="63">
        <f t="shared" si="3"/>
        <v>0</v>
      </c>
      <c r="J25" s="63">
        <f t="shared" si="4"/>
        <v>0</v>
      </c>
      <c r="K25" s="37"/>
    </row>
    <row r="26" spans="1:11" ht="12.75">
      <c r="A26" s="35"/>
      <c r="B26" s="59"/>
      <c r="C26" s="60"/>
      <c r="D26" s="60"/>
      <c r="E26" s="61">
        <f t="shared" si="0"/>
        <v>0</v>
      </c>
      <c r="F26" s="59"/>
      <c r="G26" s="62">
        <f t="shared" si="1"/>
        <v>0</v>
      </c>
      <c r="H26" s="62">
        <f t="shared" si="2"/>
        <v>0</v>
      </c>
      <c r="I26" s="63">
        <f t="shared" si="3"/>
        <v>0</v>
      </c>
      <c r="J26" s="63">
        <f t="shared" si="4"/>
        <v>0</v>
      </c>
      <c r="K26" s="37"/>
    </row>
    <row r="27" spans="1:11" ht="12.75">
      <c r="A27" s="35"/>
      <c r="B27" s="59"/>
      <c r="C27" s="60"/>
      <c r="D27" s="60"/>
      <c r="E27" s="61">
        <f t="shared" si="0"/>
        <v>0</v>
      </c>
      <c r="F27" s="59"/>
      <c r="G27" s="62">
        <f t="shared" si="1"/>
        <v>0</v>
      </c>
      <c r="H27" s="62">
        <f t="shared" si="2"/>
        <v>0</v>
      </c>
      <c r="I27" s="63">
        <f t="shared" si="3"/>
        <v>0</v>
      </c>
      <c r="J27" s="63">
        <f t="shared" si="4"/>
        <v>0</v>
      </c>
      <c r="K27" s="37"/>
    </row>
    <row r="28" spans="1:11" ht="12.75">
      <c r="A28" s="35"/>
      <c r="B28" s="59"/>
      <c r="C28" s="60"/>
      <c r="D28" s="60"/>
      <c r="E28" s="61">
        <f t="shared" si="0"/>
        <v>0</v>
      </c>
      <c r="F28" s="59"/>
      <c r="G28" s="62">
        <f t="shared" si="1"/>
        <v>0</v>
      </c>
      <c r="H28" s="62">
        <f t="shared" si="2"/>
        <v>0</v>
      </c>
      <c r="I28" s="63">
        <f t="shared" si="3"/>
        <v>0</v>
      </c>
      <c r="J28" s="63">
        <f t="shared" si="4"/>
        <v>0</v>
      </c>
      <c r="K28" s="37"/>
    </row>
    <row r="29" spans="1:11" ht="12.75">
      <c r="A29" s="35"/>
      <c r="B29" s="59"/>
      <c r="C29" s="60"/>
      <c r="D29" s="60"/>
      <c r="E29" s="61">
        <f t="shared" si="0"/>
        <v>0</v>
      </c>
      <c r="F29" s="59"/>
      <c r="G29" s="62">
        <f t="shared" si="1"/>
        <v>0</v>
      </c>
      <c r="H29" s="62">
        <f t="shared" si="2"/>
        <v>0</v>
      </c>
      <c r="I29" s="63">
        <f t="shared" si="3"/>
        <v>0</v>
      </c>
      <c r="J29" s="63">
        <f t="shared" si="4"/>
        <v>0</v>
      </c>
      <c r="K29" s="37"/>
    </row>
    <row r="30" spans="1:11" ht="12.75">
      <c r="A30" s="35"/>
      <c r="B30" s="59"/>
      <c r="C30" s="60"/>
      <c r="D30" s="60"/>
      <c r="E30" s="61">
        <f t="shared" si="0"/>
        <v>0</v>
      </c>
      <c r="F30" s="59"/>
      <c r="G30" s="62">
        <f t="shared" si="1"/>
        <v>0</v>
      </c>
      <c r="H30" s="62">
        <f t="shared" si="2"/>
        <v>0</v>
      </c>
      <c r="I30" s="63">
        <f t="shared" si="3"/>
        <v>0</v>
      </c>
      <c r="J30" s="63">
        <f t="shared" si="4"/>
        <v>0</v>
      </c>
      <c r="K30" s="37"/>
    </row>
    <row r="31" spans="1:11" ht="12.75">
      <c r="A31" s="35"/>
      <c r="B31" s="59"/>
      <c r="C31" s="60"/>
      <c r="D31" s="60"/>
      <c r="E31" s="61">
        <f t="shared" si="0"/>
        <v>0</v>
      </c>
      <c r="F31" s="59"/>
      <c r="G31" s="62">
        <f t="shared" si="1"/>
        <v>0</v>
      </c>
      <c r="H31" s="62">
        <f t="shared" si="2"/>
        <v>0</v>
      </c>
      <c r="I31" s="63">
        <f t="shared" si="3"/>
        <v>0</v>
      </c>
      <c r="J31" s="63">
        <f t="shared" si="4"/>
        <v>0</v>
      </c>
      <c r="K31" s="37"/>
    </row>
    <row r="32" spans="1:11" ht="12.75">
      <c r="A32" s="35"/>
      <c r="B32" s="59"/>
      <c r="C32" s="60"/>
      <c r="D32" s="60"/>
      <c r="E32" s="61">
        <f t="shared" si="0"/>
        <v>0</v>
      </c>
      <c r="F32" s="59"/>
      <c r="G32" s="62">
        <f t="shared" si="1"/>
        <v>0</v>
      </c>
      <c r="H32" s="62">
        <f t="shared" si="2"/>
        <v>0</v>
      </c>
      <c r="I32" s="63">
        <f t="shared" si="3"/>
        <v>0</v>
      </c>
      <c r="J32" s="63">
        <f t="shared" si="4"/>
        <v>0</v>
      </c>
      <c r="K32" s="37"/>
    </row>
    <row r="33" spans="1:11" ht="12.75">
      <c r="A33" s="35"/>
      <c r="B33" s="59"/>
      <c r="C33" s="60"/>
      <c r="D33" s="60"/>
      <c r="E33" s="61">
        <f t="shared" si="0"/>
        <v>0</v>
      </c>
      <c r="F33" s="59"/>
      <c r="G33" s="62">
        <f t="shared" si="1"/>
        <v>0</v>
      </c>
      <c r="H33" s="62">
        <f t="shared" si="2"/>
        <v>0</v>
      </c>
      <c r="I33" s="63">
        <f t="shared" si="3"/>
        <v>0</v>
      </c>
      <c r="J33" s="63">
        <f t="shared" si="4"/>
        <v>0</v>
      </c>
      <c r="K33" s="37"/>
    </row>
    <row r="34" spans="1:11" ht="12.75">
      <c r="A34" s="35"/>
      <c r="B34" s="59"/>
      <c r="C34" s="60"/>
      <c r="D34" s="60"/>
      <c r="E34" s="61">
        <f t="shared" si="0"/>
        <v>0</v>
      </c>
      <c r="F34" s="59"/>
      <c r="G34" s="62">
        <f t="shared" si="1"/>
        <v>0</v>
      </c>
      <c r="H34" s="62">
        <f t="shared" si="2"/>
        <v>0</v>
      </c>
      <c r="I34" s="63">
        <f t="shared" si="3"/>
        <v>0</v>
      </c>
      <c r="J34" s="63">
        <f t="shared" si="4"/>
        <v>0</v>
      </c>
      <c r="K34" s="37"/>
    </row>
    <row r="35" spans="1:11" ht="12.75">
      <c r="A35" s="35"/>
      <c r="B35" s="59"/>
      <c r="C35" s="60"/>
      <c r="D35" s="60"/>
      <c r="E35" s="61">
        <f t="shared" si="0"/>
        <v>0</v>
      </c>
      <c r="F35" s="59"/>
      <c r="G35" s="62">
        <f t="shared" si="1"/>
        <v>0</v>
      </c>
      <c r="H35" s="62">
        <f t="shared" si="2"/>
        <v>0</v>
      </c>
      <c r="I35" s="63">
        <f t="shared" si="3"/>
        <v>0</v>
      </c>
      <c r="J35" s="63">
        <f t="shared" si="4"/>
        <v>0</v>
      </c>
      <c r="K35" s="37"/>
    </row>
    <row r="36" spans="1:11" ht="12.75">
      <c r="A36" s="35"/>
      <c r="B36" s="59"/>
      <c r="C36" s="60"/>
      <c r="D36" s="60"/>
      <c r="E36" s="61">
        <f t="shared" si="0"/>
        <v>0</v>
      </c>
      <c r="F36" s="59"/>
      <c r="G36" s="62">
        <f t="shared" si="1"/>
        <v>0</v>
      </c>
      <c r="H36" s="62">
        <f t="shared" si="2"/>
        <v>0</v>
      </c>
      <c r="I36" s="63">
        <f t="shared" si="3"/>
        <v>0</v>
      </c>
      <c r="J36" s="63">
        <f t="shared" si="4"/>
        <v>0</v>
      </c>
      <c r="K36" s="37"/>
    </row>
    <row r="37" spans="1:11" ht="12.75">
      <c r="A37" s="35"/>
      <c r="B37" s="59"/>
      <c r="C37" s="60"/>
      <c r="D37" s="60"/>
      <c r="E37" s="61">
        <f t="shared" si="0"/>
        <v>0</v>
      </c>
      <c r="F37" s="59"/>
      <c r="G37" s="62">
        <f t="shared" si="1"/>
        <v>0</v>
      </c>
      <c r="H37" s="62">
        <f t="shared" si="2"/>
        <v>0</v>
      </c>
      <c r="I37" s="63">
        <f t="shared" si="3"/>
        <v>0</v>
      </c>
      <c r="J37" s="63">
        <f t="shared" si="4"/>
        <v>0</v>
      </c>
      <c r="K37" s="37"/>
    </row>
    <row r="38" spans="1:11" ht="12.75">
      <c r="A38" s="35"/>
      <c r="B38" s="59"/>
      <c r="C38" s="60"/>
      <c r="D38" s="60"/>
      <c r="E38" s="61">
        <f t="shared" si="0"/>
        <v>0</v>
      </c>
      <c r="F38" s="59"/>
      <c r="G38" s="62">
        <f t="shared" si="1"/>
        <v>0</v>
      </c>
      <c r="H38" s="62">
        <f t="shared" si="2"/>
        <v>0</v>
      </c>
      <c r="I38" s="63">
        <f t="shared" si="3"/>
        <v>0</v>
      </c>
      <c r="J38" s="63">
        <f t="shared" si="4"/>
        <v>0</v>
      </c>
      <c r="K38" s="37"/>
    </row>
    <row r="39" spans="1:11" ht="12.75">
      <c r="A39" s="35"/>
      <c r="B39" s="59"/>
      <c r="C39" s="60"/>
      <c r="D39" s="60"/>
      <c r="E39" s="61">
        <f t="shared" si="0"/>
        <v>0</v>
      </c>
      <c r="F39" s="59"/>
      <c r="G39" s="62">
        <f t="shared" si="1"/>
        <v>0</v>
      </c>
      <c r="H39" s="62">
        <f t="shared" si="2"/>
        <v>0</v>
      </c>
      <c r="I39" s="63">
        <f t="shared" si="3"/>
        <v>0</v>
      </c>
      <c r="J39" s="63">
        <f t="shared" si="4"/>
        <v>0</v>
      </c>
      <c r="K39" s="37"/>
    </row>
    <row r="40" spans="1:11" ht="12.75">
      <c r="A40" s="35"/>
      <c r="B40" s="59"/>
      <c r="C40" s="60"/>
      <c r="D40" s="60"/>
      <c r="E40" s="61">
        <f t="shared" si="0"/>
        <v>0</v>
      </c>
      <c r="F40" s="59"/>
      <c r="G40" s="62">
        <f t="shared" si="1"/>
        <v>0</v>
      </c>
      <c r="H40" s="62">
        <f t="shared" si="2"/>
        <v>0</v>
      </c>
      <c r="I40" s="63">
        <f t="shared" si="3"/>
        <v>0</v>
      </c>
      <c r="J40" s="63">
        <f t="shared" si="4"/>
        <v>0</v>
      </c>
      <c r="K40" s="37"/>
    </row>
    <row r="41" spans="1:11" ht="12.75">
      <c r="A41" s="35"/>
      <c r="B41" s="59"/>
      <c r="C41" s="60"/>
      <c r="D41" s="60"/>
      <c r="E41" s="61">
        <f t="shared" si="0"/>
        <v>0</v>
      </c>
      <c r="F41" s="59"/>
      <c r="G41" s="62">
        <f t="shared" si="1"/>
        <v>0</v>
      </c>
      <c r="H41" s="62">
        <f t="shared" si="2"/>
        <v>0</v>
      </c>
      <c r="I41" s="63">
        <f t="shared" si="3"/>
        <v>0</v>
      </c>
      <c r="J41" s="63">
        <f t="shared" si="4"/>
        <v>0</v>
      </c>
      <c r="K41" s="37"/>
    </row>
    <row r="42" spans="1:11" ht="12.75">
      <c r="A42" s="35"/>
      <c r="B42" s="59"/>
      <c r="C42" s="60"/>
      <c r="D42" s="60"/>
      <c r="E42" s="61">
        <f t="shared" si="0"/>
        <v>0</v>
      </c>
      <c r="F42" s="59"/>
      <c r="G42" s="62">
        <f t="shared" si="1"/>
        <v>0</v>
      </c>
      <c r="H42" s="62">
        <f t="shared" si="2"/>
        <v>0</v>
      </c>
      <c r="I42" s="63">
        <f t="shared" si="3"/>
        <v>0</v>
      </c>
      <c r="J42" s="63">
        <f t="shared" si="4"/>
        <v>0</v>
      </c>
      <c r="K42" s="37"/>
    </row>
    <row r="43" spans="1:11" ht="12.75">
      <c r="A43" s="35"/>
      <c r="B43" s="59"/>
      <c r="C43" s="60"/>
      <c r="D43" s="60"/>
      <c r="E43" s="61">
        <f t="shared" si="0"/>
        <v>0</v>
      </c>
      <c r="F43" s="59"/>
      <c r="G43" s="62">
        <f t="shared" si="1"/>
        <v>0</v>
      </c>
      <c r="H43" s="62">
        <f t="shared" si="2"/>
        <v>0</v>
      </c>
      <c r="I43" s="63">
        <f t="shared" si="3"/>
        <v>0</v>
      </c>
      <c r="J43" s="63">
        <f t="shared" si="4"/>
        <v>0</v>
      </c>
      <c r="K43" s="37"/>
    </row>
    <row r="44" spans="1:11" ht="12.75">
      <c r="A44" s="35"/>
      <c r="B44" s="59"/>
      <c r="C44" s="60"/>
      <c r="D44" s="60"/>
      <c r="E44" s="61">
        <f t="shared" si="0"/>
        <v>0</v>
      </c>
      <c r="F44" s="59"/>
      <c r="G44" s="62">
        <f t="shared" si="1"/>
        <v>0</v>
      </c>
      <c r="H44" s="62">
        <f t="shared" si="2"/>
        <v>0</v>
      </c>
      <c r="I44" s="63">
        <f t="shared" si="3"/>
        <v>0</v>
      </c>
      <c r="J44" s="63">
        <f t="shared" si="4"/>
        <v>0</v>
      </c>
      <c r="K44" s="37"/>
    </row>
    <row r="45" spans="1:11" ht="12.75">
      <c r="A45" s="35"/>
      <c r="B45" s="59"/>
      <c r="C45" s="60"/>
      <c r="D45" s="60"/>
      <c r="E45" s="61">
        <f t="shared" si="0"/>
        <v>0</v>
      </c>
      <c r="F45" s="59"/>
      <c r="G45" s="62">
        <f t="shared" si="1"/>
        <v>0</v>
      </c>
      <c r="H45" s="62">
        <f t="shared" si="2"/>
        <v>0</v>
      </c>
      <c r="I45" s="63">
        <f t="shared" si="3"/>
        <v>0</v>
      </c>
      <c r="J45" s="63">
        <f t="shared" si="4"/>
        <v>0</v>
      </c>
      <c r="K45" s="37"/>
    </row>
    <row r="46" spans="1:11" ht="12.75">
      <c r="A46" s="35"/>
      <c r="B46" s="59"/>
      <c r="C46" s="60"/>
      <c r="D46" s="60"/>
      <c r="E46" s="61">
        <f t="shared" si="0"/>
        <v>0</v>
      </c>
      <c r="F46" s="59"/>
      <c r="G46" s="62">
        <f t="shared" si="1"/>
        <v>0</v>
      </c>
      <c r="H46" s="62">
        <f t="shared" si="2"/>
        <v>0</v>
      </c>
      <c r="I46" s="63">
        <f t="shared" si="3"/>
        <v>0</v>
      </c>
      <c r="J46" s="63">
        <f t="shared" si="4"/>
        <v>0</v>
      </c>
      <c r="K46" s="37"/>
    </row>
    <row r="47" spans="1:11" ht="12.75">
      <c r="A47" s="35"/>
      <c r="B47" s="59"/>
      <c r="C47" s="60"/>
      <c r="D47" s="60"/>
      <c r="E47" s="61">
        <f t="shared" si="0"/>
        <v>0</v>
      </c>
      <c r="F47" s="59"/>
      <c r="G47" s="62">
        <f t="shared" si="1"/>
        <v>0</v>
      </c>
      <c r="H47" s="62">
        <f t="shared" si="2"/>
        <v>0</v>
      </c>
      <c r="I47" s="63">
        <f t="shared" si="3"/>
        <v>0</v>
      </c>
      <c r="J47" s="63">
        <f t="shared" si="4"/>
        <v>0</v>
      </c>
      <c r="K47" s="37"/>
    </row>
    <row r="48" spans="1:11" ht="12.75">
      <c r="A48" s="35"/>
      <c r="B48" s="59"/>
      <c r="C48" s="60"/>
      <c r="D48" s="60"/>
      <c r="E48" s="61">
        <f t="shared" si="0"/>
        <v>0</v>
      </c>
      <c r="F48" s="59"/>
      <c r="G48" s="62">
        <f t="shared" si="1"/>
        <v>0</v>
      </c>
      <c r="H48" s="62">
        <f t="shared" si="2"/>
        <v>0</v>
      </c>
      <c r="I48" s="63">
        <f t="shared" si="3"/>
        <v>0</v>
      </c>
      <c r="J48" s="63">
        <f t="shared" si="4"/>
        <v>0</v>
      </c>
      <c r="K48" s="37"/>
    </row>
    <row r="49" spans="1:11" ht="12.75">
      <c r="A49" s="35"/>
      <c r="B49" s="59"/>
      <c r="C49" s="60"/>
      <c r="D49" s="60"/>
      <c r="E49" s="61">
        <f t="shared" si="0"/>
        <v>0</v>
      </c>
      <c r="F49" s="59"/>
      <c r="G49" s="62">
        <f t="shared" si="1"/>
        <v>0</v>
      </c>
      <c r="H49" s="62">
        <f t="shared" si="2"/>
        <v>0</v>
      </c>
      <c r="I49" s="63">
        <f t="shared" si="3"/>
        <v>0</v>
      </c>
      <c r="J49" s="63">
        <f t="shared" si="4"/>
        <v>0</v>
      </c>
      <c r="K49" s="37"/>
    </row>
    <row r="50" spans="1:11" ht="12.75">
      <c r="A50" s="35"/>
      <c r="B50" s="59"/>
      <c r="C50" s="60"/>
      <c r="D50" s="60"/>
      <c r="E50" s="61">
        <f t="shared" si="0"/>
        <v>0</v>
      </c>
      <c r="F50" s="59"/>
      <c r="G50" s="62">
        <f t="shared" si="1"/>
        <v>0</v>
      </c>
      <c r="H50" s="62">
        <f t="shared" si="2"/>
        <v>0</v>
      </c>
      <c r="I50" s="63">
        <f t="shared" si="3"/>
        <v>0</v>
      </c>
      <c r="J50" s="63">
        <f t="shared" si="4"/>
        <v>0</v>
      </c>
      <c r="K50" s="37"/>
    </row>
    <row r="51" spans="1:11" ht="12.75">
      <c r="A51" s="35"/>
      <c r="B51" s="59"/>
      <c r="C51" s="60"/>
      <c r="D51" s="60"/>
      <c r="E51" s="61">
        <f t="shared" si="0"/>
        <v>0</v>
      </c>
      <c r="F51" s="59"/>
      <c r="G51" s="62">
        <f t="shared" si="1"/>
        <v>0</v>
      </c>
      <c r="H51" s="62">
        <f t="shared" si="2"/>
        <v>0</v>
      </c>
      <c r="I51" s="63">
        <f t="shared" si="3"/>
        <v>0</v>
      </c>
      <c r="J51" s="63">
        <f t="shared" si="4"/>
        <v>0</v>
      </c>
      <c r="K51" s="37"/>
    </row>
    <row r="52" spans="1:11" ht="12.75">
      <c r="A52" s="35"/>
      <c r="B52" s="59"/>
      <c r="C52" s="60"/>
      <c r="D52" s="60"/>
      <c r="E52" s="61">
        <f t="shared" si="0"/>
        <v>0</v>
      </c>
      <c r="F52" s="59"/>
      <c r="G52" s="62">
        <f t="shared" si="1"/>
        <v>0</v>
      </c>
      <c r="H52" s="62">
        <f t="shared" si="2"/>
        <v>0</v>
      </c>
      <c r="I52" s="63">
        <f t="shared" si="3"/>
        <v>0</v>
      </c>
      <c r="J52" s="63">
        <f t="shared" si="4"/>
        <v>0</v>
      </c>
      <c r="K52" s="37"/>
    </row>
    <row r="53" spans="1:11" ht="12.75">
      <c r="A53" s="35"/>
      <c r="B53" s="59"/>
      <c r="C53" s="60"/>
      <c r="D53" s="60"/>
      <c r="E53" s="61">
        <f t="shared" si="0"/>
        <v>0</v>
      </c>
      <c r="F53" s="59"/>
      <c r="G53" s="62">
        <f t="shared" si="1"/>
        <v>0</v>
      </c>
      <c r="H53" s="62">
        <f t="shared" si="2"/>
        <v>0</v>
      </c>
      <c r="I53" s="63">
        <f t="shared" si="3"/>
        <v>0</v>
      </c>
      <c r="J53" s="63">
        <f t="shared" si="4"/>
        <v>0</v>
      </c>
      <c r="K53" s="37"/>
    </row>
    <row r="54" spans="1:11" ht="12.75">
      <c r="A54" s="35"/>
      <c r="B54" s="64"/>
      <c r="C54" s="65"/>
      <c r="D54" s="65"/>
      <c r="E54" s="61">
        <f t="shared" si="0"/>
        <v>0</v>
      </c>
      <c r="F54" s="59"/>
      <c r="G54" s="62">
        <f t="shared" si="1"/>
        <v>0</v>
      </c>
      <c r="H54" s="62">
        <f t="shared" si="2"/>
        <v>0</v>
      </c>
      <c r="I54" s="63">
        <f t="shared" si="3"/>
        <v>0</v>
      </c>
      <c r="J54" s="63">
        <f t="shared" si="4"/>
        <v>0</v>
      </c>
      <c r="K54" s="37"/>
    </row>
    <row r="55" spans="1:11" ht="12.75">
      <c r="A55" s="35"/>
      <c r="B55" s="3"/>
      <c r="C55" s="66"/>
      <c r="D55" s="3"/>
      <c r="E55" s="67"/>
      <c r="F55" s="3"/>
      <c r="G55" s="3"/>
      <c r="H55" s="58"/>
      <c r="I55" s="68">
        <f>SUM(I22:I54)</f>
        <v>12</v>
      </c>
      <c r="J55" s="68">
        <f>SUM(J22:J54)</f>
        <v>0</v>
      </c>
      <c r="K55" s="37"/>
    </row>
    <row r="56" spans="1:11" ht="12.75">
      <c r="A56" s="35"/>
      <c r="B56" s="3"/>
      <c r="C56" s="3"/>
      <c r="D56" s="66" t="s">
        <v>64</v>
      </c>
      <c r="E56" s="63">
        <f>SUM(E22:E54)</f>
        <v>3</v>
      </c>
      <c r="F56" s="3"/>
      <c r="G56" s="3"/>
      <c r="H56" s="69" t="s">
        <v>65</v>
      </c>
      <c r="I56" s="57"/>
      <c r="J56" s="63">
        <f>SUM(I55+J55)</f>
        <v>12</v>
      </c>
      <c r="K56" s="37"/>
    </row>
    <row r="57" spans="1:11" ht="12.75" thickBot="1">
      <c r="A57" s="35"/>
      <c r="B57" s="3"/>
      <c r="C57" s="3"/>
      <c r="D57" s="3"/>
      <c r="E57" s="3"/>
      <c r="F57" s="3"/>
      <c r="G57" s="3"/>
      <c r="H57" s="3"/>
      <c r="I57" s="3"/>
      <c r="J57" s="3"/>
      <c r="K57" s="37"/>
    </row>
    <row r="58" spans="1:11" ht="18" thickBot="1">
      <c r="A58" s="70"/>
      <c r="B58" s="71"/>
      <c r="C58" s="71"/>
      <c r="D58" s="71"/>
      <c r="E58" s="71"/>
      <c r="F58" s="72" t="s">
        <v>66</v>
      </c>
      <c r="G58" s="73">
        <f>J56/E56</f>
        <v>4</v>
      </c>
      <c r="H58" s="71"/>
      <c r="I58" s="71"/>
      <c r="J58" s="71"/>
      <c r="K58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30:J30"/>
  <sheetViews>
    <sheetView zoomScalePageLayoutView="0" workbookViewId="0" topLeftCell="A1">
      <selection activeCell="F30" sqref="F30"/>
    </sheetView>
  </sheetViews>
  <sheetFormatPr defaultColWidth="9.140625" defaultRowHeight="12.75"/>
  <sheetData>
    <row r="30" spans="4:10" ht="18">
      <c r="D30" s="18" t="s">
        <v>27</v>
      </c>
      <c r="F30" s="19" t="e">
        <f>SUM(#REF!)</f>
        <v>#REF!</v>
      </c>
      <c r="G30" s="16"/>
      <c r="H30" s="9" t="s">
        <v>26</v>
      </c>
      <c r="J30" s="16" t="e">
        <f>F30/1.5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jmilton</dc:creator>
  <cp:keywords/>
  <dc:description/>
  <cp:lastModifiedBy>merritt</cp:lastModifiedBy>
  <cp:lastPrinted>2006-01-18T02:01:06Z</cp:lastPrinted>
  <dcterms:created xsi:type="dcterms:W3CDTF">2003-04-14T22:02:43Z</dcterms:created>
  <dcterms:modified xsi:type="dcterms:W3CDTF">2018-09-25T17:50:08Z</dcterms:modified>
  <cp:category/>
  <cp:version/>
  <cp:contentType/>
  <cp:contentStatus/>
</cp:coreProperties>
</file>